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atiana.ludwig\Downloads\"/>
    </mc:Choice>
  </mc:AlternateContent>
  <xr:revisionPtr revIDLastSave="0" documentId="13_ncr:1_{5C405151-E9A1-49D2-B96D-584345E3554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Consulta de Obras Públicas" sheetId="1" r:id="rId1"/>
  </sheets>
  <definedNames>
    <definedName name="_xlnm._FilterDatabase" localSheetId="0" hidden="1">'Consulta de Obras Públicas'!$B$2:$L$80</definedName>
    <definedName name="_xlnm.Print_Area" localSheetId="0">'Consulta de Obras Públicas'!$A$1:$M$81</definedName>
  </definedNames>
  <calcPr calcId="181029"/>
  <webPublishing vml="1" allowPng="1" targetScreenSize="1024x768" codePage="1252"/>
</workbook>
</file>

<file path=xl/calcChain.xml><?xml version="1.0" encoding="utf-8"?>
<calcChain xmlns="http://schemas.openxmlformats.org/spreadsheetml/2006/main">
  <c r="E22" i="1" l="1"/>
  <c r="E21" i="1"/>
  <c r="E19" i="1"/>
  <c r="E18" i="1"/>
  <c r="E20" i="1"/>
  <c r="E7" i="1"/>
  <c r="E6" i="1"/>
  <c r="E5" i="1"/>
  <c r="E4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Roberto Gauterio Jardim</author>
  </authors>
  <commentList>
    <comment ref="B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 O prazo para o início da execução é </t>
        </r>
        <r>
          <rPr>
            <b/>
            <sz val="9"/>
            <color indexed="81"/>
            <rFont val="Segoe UI"/>
            <family val="2"/>
          </rPr>
          <t>estabelecido no item 8.1.1 do Termo de Referência</t>
        </r>
        <r>
          <rPr>
            <sz val="9"/>
            <color indexed="81"/>
            <rFont val="Segoe UI"/>
            <family val="2"/>
          </rPr>
          <t>, contados a partir da emissão da
Ordem de Serviço, expedida pelo Fiscal do contrato.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O prazo para entrega definitiva da obra, conforme cronograma, é </t>
        </r>
        <r>
          <rPr>
            <b/>
            <sz val="9"/>
            <color indexed="81"/>
            <rFont val="Segoe UI"/>
            <family val="2"/>
          </rPr>
          <t>estabelecido no item 8.1.2. do Termo de Referêrncia</t>
        </r>
        <r>
          <rPr>
            <sz val="9"/>
            <color indexed="81"/>
            <rFont val="Segoe UI"/>
            <family val="2"/>
          </rPr>
          <t>, a contar do 1º dia útil
posterior à data do recebimento da Ordem de Serviço.</t>
        </r>
      </text>
    </comment>
  </commentList>
</comments>
</file>

<file path=xl/sharedStrings.xml><?xml version="1.0" encoding="utf-8"?>
<sst xmlns="http://schemas.openxmlformats.org/spreadsheetml/2006/main" count="370" uniqueCount="248">
  <si>
    <t>Data de Início</t>
  </si>
  <si>
    <t>Em Andamento</t>
  </si>
  <si>
    <t>Paralisada</t>
  </si>
  <si>
    <t>Concluída</t>
  </si>
  <si>
    <t>Previsão de Término</t>
  </si>
  <si>
    <t>Valor do Contrato</t>
  </si>
  <si>
    <t>Valor do Aditivo</t>
  </si>
  <si>
    <t>Situação</t>
  </si>
  <si>
    <t>Licitação</t>
  </si>
  <si>
    <t>Empresa Contratada</t>
  </si>
  <si>
    <t>Concorrência n.º 05/2024</t>
  </si>
  <si>
    <t>Valor Estimado para a Contratação</t>
  </si>
  <si>
    <t>Percentual Concluído</t>
  </si>
  <si>
    <t>Suspensa</t>
  </si>
  <si>
    <t>Concorrência n.º 10/2025</t>
  </si>
  <si>
    <t>Concorrência n.° 03/2025</t>
  </si>
  <si>
    <t>GSL Construções e Pavimentação LTDA</t>
  </si>
  <si>
    <t>Concorrência n.° 20/2024</t>
  </si>
  <si>
    <t>Nós Urbanos Consultoria em Projetos e Patrimônio Ltda</t>
  </si>
  <si>
    <t>Concorrência n.° 19/2024</t>
  </si>
  <si>
    <t>Concorrência n.° 35/2024</t>
  </si>
  <si>
    <t>Concorrência n.° 12/2024</t>
  </si>
  <si>
    <t xml:space="preserve">Comércio de Produtos Elétricos Estruturar Ltda </t>
  </si>
  <si>
    <t>GSL Construções e Pavimentação Ltda</t>
  </si>
  <si>
    <t>Renovare Obras e Serviços Ltda</t>
  </si>
  <si>
    <t>MK Construção Ltda</t>
  </si>
  <si>
    <t>M7 Construções Ltda - ME</t>
  </si>
  <si>
    <t>Concorrência n.° 01/2025</t>
  </si>
  <si>
    <t>HM Projetos e Instalações Ltda</t>
  </si>
  <si>
    <t>Concorrência n.° 41/2024</t>
  </si>
  <si>
    <t>Viterpa Viegas Terraplanagem e Pavimentação Ltda</t>
  </si>
  <si>
    <t>Concorrência n.° 27/2024</t>
  </si>
  <si>
    <t>Concorrência n.° 26/2024</t>
  </si>
  <si>
    <t>Span Service Prestadora de Serviços Ltda</t>
  </si>
  <si>
    <t>Concorrência n.° 25/2024</t>
  </si>
  <si>
    <t>ESB Indústria E Comércio De Eletro Eletrônicos Ltda</t>
  </si>
  <si>
    <t>Concorrência n.º 08/2023</t>
  </si>
  <si>
    <t>Concorrência n.º 34/2024</t>
  </si>
  <si>
    <t>Concorrência n.º 37/2024</t>
  </si>
  <si>
    <t>Concorrência n.º 13/2024</t>
  </si>
  <si>
    <t>Concorrência n.º 38/2024</t>
  </si>
  <si>
    <t>Concorrência n.º 29/2024</t>
  </si>
  <si>
    <t>Juliano Diniz Campos Construções</t>
  </si>
  <si>
    <t>Concorrência n.º 16/2024</t>
  </si>
  <si>
    <t>Concorrência n.º 40/2024</t>
  </si>
  <si>
    <t>Concorrência n.º 36/2024</t>
  </si>
  <si>
    <t>Recoma Construções, Comércio e Indústria Ltda</t>
  </si>
  <si>
    <t>Concorrência n.º 43/2024</t>
  </si>
  <si>
    <t>Concorrência n.º 42/2024</t>
  </si>
  <si>
    <t>Concorrência n.º 32/2024</t>
  </si>
  <si>
    <t>Capinames Prestadora de Serviços Ltda</t>
  </si>
  <si>
    <t>Concorrência n.º 33/2024</t>
  </si>
  <si>
    <t>Concorrência n.º 14/2024</t>
  </si>
  <si>
    <t>Concorrência n.º 21/2024</t>
  </si>
  <si>
    <t>Concorrência n.º 23/2024</t>
  </si>
  <si>
    <t>Legenda</t>
  </si>
  <si>
    <t>Pendente de Ordem de Início</t>
  </si>
  <si>
    <t>Concorrência n.º 06/2025</t>
  </si>
  <si>
    <t>Concorrência n.º 09/2025</t>
  </si>
  <si>
    <t>Concorrência n.º 13/2025</t>
  </si>
  <si>
    <t>Construtora Morada do Sol</t>
  </si>
  <si>
    <t>Concorrência n.º 12/2025</t>
  </si>
  <si>
    <t>Analuza Construções Ltda</t>
  </si>
  <si>
    <t>Concorrência n.º 18/2024</t>
  </si>
  <si>
    <t>Concorrência n.º 17/2025</t>
  </si>
  <si>
    <t>Contratação do Núcleo de Excelência em Edificações e Territórios (NEET) da Unisinos para desenvolvimento de estudo técnico para Plano Estratégico de Ação Climática, com foco nas soluções baseadas na natureza (SbN), para resiliência urbana de Montenegro/RS.</t>
  </si>
  <si>
    <t>Processo de Inexigibilidade n° 42/2025</t>
  </si>
  <si>
    <t>Associação Antonio Vieira</t>
  </si>
  <si>
    <t>Elaboração de estudos e projeto executivo para redimensionamento do sistema de macrodrenagem das bacias da Rua Buarque de Macedo e da Rua Cap. Porfírio, no centro da cidade, conforme Memoriais Descritivos, Planilha Orçamentária, Cronograma, Projetos Técnicos.</t>
  </si>
  <si>
    <t>Processo de Inexigibilidade n° 25/2025</t>
  </si>
  <si>
    <t>Propor Engenharia Ltda</t>
  </si>
  <si>
    <t>Concrett Ltda</t>
  </si>
  <si>
    <t>Concorrência n.º 28/2024</t>
  </si>
  <si>
    <t>Concorrência n.º 16/2025</t>
  </si>
  <si>
    <t>Servsteel Construções Especializadas Ltda</t>
  </si>
  <si>
    <t>Valor da Supressão</t>
  </si>
  <si>
    <r>
      <t xml:space="preserve">Contratação de empresa do ramo da construção civil com fornecimento de materiais e mão de obra para execução </t>
    </r>
    <r>
      <rPr>
        <b/>
        <sz val="11"/>
        <color theme="1"/>
        <rFont val="Calibri"/>
        <family val="2"/>
        <scheme val="minor"/>
      </rPr>
      <t>Adequação da rede de Microdrenagem da Rua Antônio Marques, no Bairro Rui Barbosa.</t>
    </r>
  </si>
  <si>
    <r>
      <t xml:space="preserve">Contratação de empresa especializada para realizar serviço de </t>
    </r>
    <r>
      <rPr>
        <b/>
        <sz val="11"/>
        <color theme="1"/>
        <rFont val="Calibri"/>
        <family val="2"/>
        <scheme val="minor"/>
      </rPr>
      <t>inventário de patrimônio histórico cultural edificado do Município de Montenegro</t>
    </r>
  </si>
  <si>
    <r>
      <t xml:space="preserve">Contratação de empresa para execução da obra de </t>
    </r>
    <r>
      <rPr>
        <b/>
        <sz val="11"/>
        <color theme="1"/>
        <rFont val="Calibri"/>
        <family val="2"/>
        <scheme val="minor"/>
      </rPr>
      <t>duplicação da Estrada Reynaldo Horlle sobre o Arroio Alfama.</t>
    </r>
  </si>
  <si>
    <r>
      <t xml:space="preserve">Adequação das </t>
    </r>
    <r>
      <rPr>
        <b/>
        <sz val="11"/>
        <color theme="1"/>
        <rFont val="Calibri"/>
        <family val="2"/>
        <scheme val="minor"/>
      </rPr>
      <t>Instalações Elétricas para Instalação de Ar Condicionado da EMEF Cinco de Maio.</t>
    </r>
  </si>
  <si>
    <r>
      <t xml:space="preserve">Contratação de empresa do ramo da construção civil com fornecimento de materiais e mão de obra para </t>
    </r>
    <r>
      <rPr>
        <b/>
        <sz val="11"/>
        <color theme="1"/>
        <rFont val="Calibri"/>
        <family val="2"/>
        <scheme val="minor"/>
      </rPr>
      <t>Construção de Pista de Skate no Parque Centenário</t>
    </r>
  </si>
  <si>
    <r>
      <t xml:space="preserve">Execução de serviços em instalações elétricas com ênfase em rede de iluminação pública com fornecimento de materiais e mão de obra para execução de substituição das luminárias de </t>
    </r>
    <r>
      <rPr>
        <b/>
        <sz val="11"/>
        <color theme="1"/>
        <rFont val="Calibri"/>
        <family val="2"/>
        <scheme val="minor"/>
      </rPr>
      <t>iluminação pública por luminárias de tecnologia LED, em diversas ruas do município de Montenegro - RS.</t>
    </r>
  </si>
  <si>
    <r>
      <t>Contratação de empresa do ramo da construção civil para</t>
    </r>
    <r>
      <rPr>
        <b/>
        <sz val="11"/>
        <color theme="1"/>
        <rFont val="Calibri"/>
        <family val="2"/>
        <scheme val="minor"/>
      </rPr>
      <t xml:space="preserve"> Construção de UBS no Bairro Santa Rita</t>
    </r>
    <r>
      <rPr>
        <sz val="11"/>
        <color theme="1"/>
        <rFont val="Calibri"/>
        <family val="2"/>
        <scheme val="minor"/>
      </rPr>
      <t xml:space="preserve"> com recurso financeiro federal destinado a execução de obras Fundo a Fundo de Construção de Unidades Básicas de Saúde - UBS, do Programa de Aceleração do Crescimento (Novo PAC) - FUNDO MUNICIPAL DE SAUDE - MONTENEGRO/RS - N° de Proposta 12035129000124001,conforme Memorial Descritivo, Planilha Orçamentária, Cronograma e Projetos Técnicos.</t>
    </r>
  </si>
  <si>
    <r>
      <rPr>
        <b/>
        <sz val="11"/>
        <color theme="1"/>
        <rFont val="Calibri"/>
        <family val="2"/>
        <scheme val="minor"/>
      </rPr>
      <t>Construção do Espaço de Informações Turísticas e Deck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</si>
  <si>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capeamento asfáltico e sinalização viária (horizontal e vertical) 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Rua Int. Augusto Jaeger Filho, em Montenegro/RS</t>
    </r>
    <r>
      <rPr>
        <sz val="11"/>
        <color theme="1"/>
        <rFont val="Calibri"/>
        <family val="2"/>
        <scheme val="minor"/>
      </rPr>
      <t>, conforme Memoriais Descritivos,Planilha Orçamentária, Cronograma e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</si>
  <si>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terraplenagem, drenagem, pavimentação asfáltica, sinalização viária e serviços complementares da Rua Ernandes Azevedo Fernandes e Rua Elita Isa Leipnitz Griebeler, no Bairro Aeroclube</t>
    </r>
  </si>
  <si>
    <r>
      <rPr>
        <b/>
        <sz val="11"/>
        <color theme="1"/>
        <rFont val="Calibri"/>
        <family val="2"/>
        <scheme val="minor"/>
      </rPr>
      <t>Contratação de empresa para construção do espaço para feiras e foodtrucks,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</si>
  <si>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da ESF II - Esperança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</si>
  <si>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uma empresa especializada para a </t>
    </r>
    <r>
      <rPr>
        <b/>
        <sz val="11"/>
        <color theme="1"/>
        <rFont val="Calibri"/>
        <family val="2"/>
        <scheme val="minor"/>
      </rPr>
      <t>construção de uma Pista de Corrida e Academia ao ar livre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</si>
  <si>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Estrada Geral de Santos Reis (TRANSCITRUS) - Montenegro/RS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</si>
  <si>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Rua Luiz Hadrich, localizando-se no Bairro São Paulo</t>
    </r>
    <r>
      <rPr>
        <sz val="11"/>
        <color theme="1"/>
        <rFont val="Calibri"/>
        <family val="2"/>
        <scheme val="minor"/>
      </rPr>
      <t>, em Montenegro/RS, conforme MemoriaisDescritivos, Planilha Orçamentária, Cronograma e Projetos Técnicos.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</si>
  <si>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revitalização da identidade visual dos acessos do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</t>
    </r>
  </si>
  <si>
    <r>
      <rPr>
        <b/>
        <sz val="11"/>
        <color theme="1"/>
        <rFont val="Calibri"/>
        <family val="2"/>
        <scheme val="minor"/>
      </rPr>
      <t>Adequações Elétricas na sede da Guarda Municipal,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</si>
  <si>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Contratação de empresa para 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drenagem pluvial, pavimentação asfáltica e sinalização viária(horizontal e vertical) na Estrada Antônio Carlos Fernandes da Rosa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</si>
  <si>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Independência, localizada no Bairro Ferroviário.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</si>
  <si>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Infantil)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</si>
  <si>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Contratação de Empresa para</t>
    </r>
    <r>
      <rPr>
        <b/>
        <sz val="11"/>
        <color theme="1"/>
        <rFont val="Calibri"/>
        <family val="2"/>
        <scheme val="minor"/>
      </rPr>
      <t xml:space="preserve"> reforma dos prédios da Atenção Psicossocial (AMENT)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</si>
  <si>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</si>
  <si>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rPr>
        <b/>
        <sz val="11"/>
        <color theme="1"/>
        <rFont val="Calibri"/>
        <family val="2"/>
        <scheme val="minor"/>
      </rPr>
      <t>Reforma do telhado da UBS Santo Antônio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</si>
  <si>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Engenheiro Ernesto Zietlow, localizando-se no Bairro Santo Antônio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</si>
  <si>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nas Ruas Cristiano Matte e Otávio de Souza, localizando-se no Bairro Industrial, em Montenegro/RS.</t>
    </r>
  </si>
  <si>
    <r>
      <rPr>
        <b/>
        <sz val="11"/>
        <color theme="1"/>
        <rFont val="Calibri"/>
        <family val="2"/>
        <scheme val="minor"/>
      </rPr>
      <t xml:space="preserve">Reforma na EMEF Adolfo Schüller </t>
    </r>
    <r>
      <rPr>
        <sz val="11"/>
        <color theme="1"/>
        <rFont val="Calibri"/>
        <family val="2"/>
        <scheme val="minor"/>
      </rPr>
      <t>com fornecimento de material e mão de obra, conforme Memoriais Descritivos, Planilha Orçamentária, Cronograma, Projetos Técnicos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</si>
  <si>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Drenagem para extravasão de Córrego no Bairro Aeroclube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</si>
  <si>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do novo CREAS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</si>
  <si>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e ampliação do CRAS BORBOLETAS</t>
    </r>
  </si>
  <si>
    <r>
      <t xml:space="preserve">Contratação para execução de obra de </t>
    </r>
    <r>
      <rPr>
        <b/>
        <sz val="11"/>
        <color theme="1"/>
        <rFont val="Calibri"/>
        <family val="2"/>
        <scheme val="minor"/>
      </rPr>
      <t>construção da Nova EMEI Tio Riba</t>
    </r>
    <r>
      <rPr>
        <sz val="11"/>
        <color theme="1"/>
        <rFont val="Calibri"/>
        <family val="2"/>
        <scheme val="minor"/>
      </rPr>
      <t>, conforme modelo padrão do FNDE, em sistema construtivo offsite.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</si>
  <si>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Reforma do prédio do Setor de Remoções - SMS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</si>
  <si>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asfáltica, drenagem e sinalização viária (horizontal e vertical)e serviços complementares da Estrada Presidente Getúlio Vargas (perímetro entre as Estr. Fridbert Arno Reinheimer e Estr. Kede Norma Augustin)</t>
    </r>
  </si>
  <si>
    <r>
      <t>Contratação de empresa do ramo da construção civil com fornecimento de materiais e mão de obra para execução de</t>
    </r>
    <r>
      <rPr>
        <b/>
        <sz val="11"/>
        <color theme="1"/>
        <rFont val="Calibri"/>
        <family val="2"/>
        <scheme val="minor"/>
      </rPr>
      <t xml:space="preserve"> reforma da UBS Germano Henke</t>
    </r>
    <r>
      <rPr>
        <sz val="11"/>
        <color theme="1"/>
        <rFont val="Calibri"/>
        <family val="2"/>
        <scheme val="minor"/>
      </rPr>
      <t>, com fornecimento de materiais e mão de obra, conforme Memoriais Descritivos, Planilha Orçamentária, Cronograma, Projetos e Termo de Referência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</si>
  <si>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e serviços complementares da Rua La Salle – Trecho 1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</si>
  <si>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da Rua La Salle – Trecho 2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</si>
  <si>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de quadra poliesportiva na EMEF Manoel José da Motta</t>
    </r>
    <r>
      <rPr>
        <sz val="11"/>
        <color theme="1"/>
        <rFont val="Calibri"/>
        <family val="2"/>
        <scheme val="minor"/>
      </rPr>
      <t>, nos termos e condições descritos neste edital e conforme Memorial Descritivo, Planilha Orçamentária, Cronograma, Projetos e Termo de Referência ANEXO I.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</si>
  <si>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de edificação para futura instalação da UBS Costa da Serra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Técnicos.</t>
    </r>
  </si>
  <si>
    <r>
      <t xml:space="preserve">Contratação de empresa para realizar a obra de </t>
    </r>
    <r>
      <rPr>
        <b/>
        <sz val="11"/>
        <color theme="1"/>
        <rFont val="Calibri"/>
        <family val="2"/>
        <scheme val="minor"/>
      </rPr>
      <t>ampliação da EMEF Professora Mafalda Padilha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</si>
  <si>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t>Concorrência n.º 04/2025</t>
  </si>
  <si>
    <t>Olguins Construtora e Incorporadora Ltda</t>
  </si>
  <si>
    <r>
      <t>Construção e Reforma de 3praças no Município de Montenegro</t>
    </r>
    <r>
      <rPr>
        <b/>
        <sz val="11"/>
        <color theme="1"/>
        <rFont val="Calibri"/>
        <family val="2"/>
        <scheme val="minor"/>
      </rPr>
      <t xml:space="preserve"> - Lote 03 (Praça Porto dos Pereira) </t>
    </r>
  </si>
  <si>
    <t>Em</t>
  </si>
  <si>
    <t>Clediane de Oliveira Construções</t>
  </si>
  <si>
    <t>Globalsul Construtora Ltda</t>
  </si>
  <si>
    <t>Concorrência n° 23/2025</t>
  </si>
  <si>
    <t>R$ 457.015,44</t>
  </si>
  <si>
    <t>R$ 454.000,00</t>
  </si>
  <si>
    <t>Concorrência n° 21/2025</t>
  </si>
  <si>
    <t>R$ 605.432,74</t>
  </si>
  <si>
    <t>R$ 514.000,00</t>
  </si>
  <si>
    <t>Concorrência n° 36/2025</t>
  </si>
  <si>
    <t>Manutenção e Recuperação do Sistema de Drenagem Pluvial</t>
  </si>
  <si>
    <t>R$ 686.512,20</t>
  </si>
  <si>
    <t>R$ 1.632.437,76</t>
  </si>
  <si>
    <t>R$ 2.040.547,20</t>
  </si>
  <si>
    <t>Serviço de Manutenção e Recuperação
de Vias com Pavimentação Asfáltica</t>
  </si>
  <si>
    <t>Concorrência n° 52/2025</t>
  </si>
  <si>
    <r>
      <t>Contratação de Empresa para fornecimento de materiais e execução dos serviços para Reforma do</t>
    </r>
    <r>
      <rPr>
        <b/>
        <sz val="11"/>
        <color theme="1"/>
        <rFont val="Calibri"/>
        <family val="2"/>
        <scheme val="minor"/>
      </rPr>
      <t xml:space="preserve"> Espaço Romeu Antônio Kirch, no Parque Centenári</t>
    </r>
    <r>
      <rPr>
        <sz val="11"/>
        <color theme="1"/>
        <rFont val="Calibri"/>
        <family val="2"/>
        <scheme val="minor"/>
      </rPr>
      <t>o</t>
    </r>
  </si>
  <si>
    <t>17/022026</t>
  </si>
  <si>
    <r>
      <t xml:space="preserve">Construção e Reforma de 3 praças no Município de Montenegro - </t>
    </r>
    <r>
      <rPr>
        <b/>
        <sz val="11"/>
        <color theme="1"/>
        <rFont val="Calibri"/>
        <family val="2"/>
        <scheme val="minor"/>
      </rPr>
      <t>Lotes 02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 Praça Faxinal) </t>
    </r>
  </si>
  <si>
    <r>
      <rPr>
        <sz val="11"/>
        <color rgb="FF333333"/>
        <rFont val="Calibri"/>
        <family val="2"/>
        <scheme val="minor"/>
      </rPr>
      <t xml:space="preserve">Reforma do </t>
    </r>
    <r>
      <rPr>
        <b/>
        <sz val="11"/>
        <color rgb="FF333333"/>
        <rFont val="Calibri"/>
        <family val="2"/>
        <scheme val="minor"/>
      </rPr>
      <t>telhado da EMEF Cinco de Maio</t>
    </r>
  </si>
  <si>
    <r>
      <t xml:space="preserve">Execução da nova </t>
    </r>
    <r>
      <rPr>
        <b/>
        <sz val="11"/>
        <color theme="1"/>
        <rFont val="Calibri"/>
        <family val="2"/>
        <scheme val="minor"/>
      </rPr>
      <t>EMEI Santa Rita</t>
    </r>
    <r>
      <rPr>
        <sz val="11"/>
        <color theme="1"/>
        <rFont val="Calibri"/>
        <family val="2"/>
        <scheme val="minor"/>
      </rPr>
      <t>, em sistema construtivo offsite</t>
    </r>
  </si>
  <si>
    <r>
      <rPr>
        <sz val="11"/>
        <color theme="1"/>
        <rFont val="Calibri"/>
        <family val="2"/>
        <scheme val="minor"/>
      </rPr>
      <t xml:space="preserve"> Infraestrutura e adequações no lote da</t>
    </r>
    <r>
      <rPr>
        <b/>
        <sz val="11"/>
        <color theme="1"/>
        <rFont val="Calibri"/>
        <family val="2"/>
        <scheme val="minor"/>
      </rPr>
      <t xml:space="preserve"> futura EMEI Santa Rita</t>
    </r>
  </si>
  <si>
    <r>
      <rPr>
        <sz val="11"/>
        <color theme="1"/>
        <rFont val="Calibri"/>
        <family val="2"/>
        <scheme val="minor"/>
      </rPr>
      <t>Reforma das instalações elétricas da</t>
    </r>
    <r>
      <rPr>
        <b/>
        <sz val="11"/>
        <color theme="1"/>
        <rFont val="Calibri"/>
        <family val="2"/>
        <scheme val="minor"/>
      </rPr>
      <t xml:space="preserve"> EMEI Maria Laurinda</t>
    </r>
  </si>
  <si>
    <r>
      <rPr>
        <sz val="11"/>
        <color rgb="FF333333"/>
        <rFont val="Calibri"/>
        <family val="2"/>
        <scheme val="minor"/>
      </rPr>
      <t>Divisórias do</t>
    </r>
    <r>
      <rPr>
        <b/>
        <sz val="11"/>
        <color rgb="FF333333"/>
        <rFont val="Calibri"/>
        <family val="2"/>
        <scheme val="minor"/>
      </rPr>
      <t xml:space="preserve"> CAPS INFANTO JUVENIL</t>
    </r>
  </si>
  <si>
    <r>
      <rPr>
        <sz val="11"/>
        <color theme="1"/>
        <rFont val="Calibri"/>
        <family val="2"/>
        <scheme val="minor"/>
      </rPr>
      <t>Registro de Preços para  construção de abrigos para pontos de</t>
    </r>
    <r>
      <rPr>
        <b/>
        <sz val="11"/>
        <color theme="1"/>
        <rFont val="Calibri"/>
        <family val="2"/>
        <scheme val="minor"/>
      </rPr>
      <t xml:space="preserve"> parada de ônibus</t>
    </r>
  </si>
  <si>
    <r>
      <rPr>
        <sz val="11"/>
        <color theme="1"/>
        <rFont val="Calibri"/>
        <family val="2"/>
        <scheme val="minor"/>
      </rPr>
      <t>Capeamento asfáltico e sinalização viária de</t>
    </r>
    <r>
      <rPr>
        <b/>
        <sz val="11"/>
        <color theme="1"/>
        <rFont val="Calibri"/>
        <family val="2"/>
        <scheme val="minor"/>
      </rPr>
      <t xml:space="preserve"> ruas do bairro Senai                                                           Rua Licinio Faustino da Silva       
  Rua Pedro José Franscisco       
  Rua Dr. Gilberto Seeling </t>
    </r>
  </si>
  <si>
    <r>
      <rPr>
        <sz val="11"/>
        <color theme="1"/>
        <rFont val="Calibri"/>
        <family val="2"/>
        <scheme val="minor"/>
      </rPr>
      <t xml:space="preserve">Capeamento asfáltico e sinalização viária de </t>
    </r>
    <r>
      <rPr>
        <b/>
        <sz val="11"/>
        <color theme="1"/>
        <rFont val="Calibri"/>
        <family val="2"/>
        <scheme val="minor"/>
      </rPr>
      <t xml:space="preserve">ruas do bairro Santa Rita                                                  Rua Pará       
  Rua Piaui </t>
    </r>
  </si>
  <si>
    <r>
      <rPr>
        <sz val="11"/>
        <color theme="1"/>
        <rFont val="Calibri"/>
        <family val="2"/>
        <scheme val="minor"/>
      </rPr>
      <t>Capeamento asfáltico e sinalização viária de</t>
    </r>
    <r>
      <rPr>
        <b/>
        <sz val="11"/>
        <color theme="1"/>
        <rFont val="Calibri"/>
        <family val="2"/>
        <scheme val="minor"/>
      </rPr>
      <t xml:space="preserve"> ruas do bairro Rui Barbosa                                                 Rua Tiradentes                                                                                                                     Rua Esperança      
  Rua Daltro Filho       
  Rua  Antonio Marques </t>
    </r>
  </si>
  <si>
    <r>
      <rPr>
        <sz val="11"/>
        <color rgb="FF333333"/>
        <rFont val="Calibri"/>
        <family val="2"/>
        <scheme val="minor"/>
      </rPr>
      <t xml:space="preserve">Capeamento asfáltico e sinalização viária da </t>
    </r>
    <r>
      <rPr>
        <b/>
        <sz val="11"/>
        <color rgb="FF333333"/>
        <rFont val="Calibri"/>
        <family val="2"/>
        <scheme val="minor"/>
      </rPr>
      <t>rua Luiz Carlos Schneider</t>
    </r>
  </si>
  <si>
    <r>
      <rPr>
        <sz val="11"/>
        <color rgb="FF333333"/>
        <rFont val="Calibri"/>
        <family val="2"/>
        <scheme val="minor"/>
      </rPr>
      <t>Capeamento asfáltico e sinalização viária das</t>
    </r>
    <r>
      <rPr>
        <b/>
        <sz val="11"/>
        <color rgb="FF333333"/>
        <rFont val="Calibri"/>
        <family val="2"/>
        <scheme val="minor"/>
      </rPr>
      <t xml:space="preserve"> ruas do bairro Olaria                                                                                            Rua Papa João Paulo II      
  Rua Florisbela Ferreira de Lima       
  Rua 5 loteamento Olaria       
  Rua Reverendo Ernesto J. Bernhoeft      
  Rua Olaria      
  Rua 1 (b) loteamento Olaria </t>
    </r>
  </si>
  <si>
    <r>
      <rPr>
        <sz val="11"/>
        <color rgb="FF333333"/>
        <rFont val="Calibri"/>
        <family val="2"/>
        <scheme val="minor"/>
      </rPr>
      <t xml:space="preserve">Pavimentação asfáltica, drenagem pluvial e sinalização viária (vertical e horizontal) </t>
    </r>
    <r>
      <rPr>
        <b/>
        <sz val="11"/>
        <color rgb="FF333333"/>
        <rFont val="Calibri"/>
        <family val="2"/>
        <scheme val="minor"/>
      </rPr>
      <t>na Rua Artemísias, Rua das Glicíneas, Rua das Azaléias</t>
    </r>
  </si>
  <si>
    <r>
      <rPr>
        <sz val="12"/>
        <color rgb="FF333333"/>
        <rFont val="Calibri"/>
        <family val="2"/>
        <scheme val="minor"/>
      </rPr>
      <t xml:space="preserve">Substituição das luminárias de iluminação pública por luminárias com tecnologia </t>
    </r>
    <r>
      <rPr>
        <b/>
        <sz val="12"/>
        <color rgb="FF333333"/>
        <rFont val="Calibri"/>
        <family val="2"/>
        <scheme val="minor"/>
      </rPr>
      <t>LED -FASE 03</t>
    </r>
  </si>
  <si>
    <r>
      <rPr>
        <sz val="12"/>
        <color rgb="FF333333"/>
        <rFont val="Calibri"/>
        <family val="2"/>
        <scheme val="minor"/>
      </rPr>
      <t xml:space="preserve">Contratação de empresa para fornecimento de materiais e execução de serviços de capeamento asfáltico e sinalização viária (vertical e horizontal) </t>
    </r>
    <r>
      <rPr>
        <b/>
        <sz val="12"/>
        <color rgb="FF333333"/>
        <rFont val="Calibri"/>
        <family val="2"/>
        <scheme val="minor"/>
      </rPr>
      <t>na Rua Frederico Ozanam, no Bairro Santo Antônio</t>
    </r>
  </si>
  <si>
    <r>
      <rPr>
        <sz val="12"/>
        <color rgb="FF333333"/>
        <rFont val="Calibri"/>
        <family val="2"/>
        <scheme val="minor"/>
      </rPr>
      <t>Contratação de empresa para fornecimento de materiais e execução de serviços de capeamento asfáltico e sinalização viária (horizontal e vertical)</t>
    </r>
    <r>
      <rPr>
        <b/>
        <sz val="12"/>
        <color rgb="FF333333"/>
        <rFont val="Calibri"/>
        <family val="2"/>
        <scheme val="minor"/>
      </rPr>
      <t xml:space="preserve"> da Rua Espírito Santo</t>
    </r>
  </si>
  <si>
    <r>
      <rPr>
        <sz val="12"/>
        <color rgb="FF333333"/>
        <rFont val="Calibri"/>
        <family val="2"/>
        <scheme val="minor"/>
      </rPr>
      <t>Contratação de Empresa para a execução de serviços de drenagem, terraplenagem, passeio público pavimentação asfáltica e sinalização viária e serviços complementares das</t>
    </r>
    <r>
      <rPr>
        <b/>
        <sz val="12"/>
        <color rgb="FF333333"/>
        <rFont val="Calibri"/>
        <family val="2"/>
        <scheme val="minor"/>
      </rPr>
      <t xml:space="preserve"> Ruas Copacabana, Guarapari e Tramandaí</t>
    </r>
  </si>
  <si>
    <r>
      <rPr>
        <sz val="12"/>
        <color rgb="FF333333"/>
        <rFont val="Calibri"/>
        <family val="2"/>
        <scheme val="minor"/>
      </rPr>
      <t xml:space="preserve">Subestação na </t>
    </r>
    <r>
      <rPr>
        <b/>
        <sz val="12"/>
        <color rgb="FF333333"/>
        <rFont val="Calibri"/>
        <family val="2"/>
        <scheme val="minor"/>
      </rPr>
      <t>EMEF Dr. Walter Belian</t>
    </r>
  </si>
  <si>
    <r>
      <rPr>
        <sz val="12"/>
        <color rgb="FF333333"/>
        <rFont val="Calibri"/>
        <family val="2"/>
        <scheme val="minor"/>
      </rPr>
      <t> Execução de readequação de</t>
    </r>
    <r>
      <rPr>
        <b/>
        <sz val="12"/>
        <color rgb="FF333333"/>
        <rFont val="Calibri"/>
        <family val="2"/>
        <scheme val="minor"/>
      </rPr>
      <t> muro lateral e drenagem de solo na EMEI Prof. Maria Laurinda Leindecker</t>
    </r>
  </si>
  <si>
    <r>
      <rPr>
        <sz val="12"/>
        <color rgb="FF333333"/>
        <rFont val="Calibri"/>
        <family val="2"/>
        <scheme val="minor"/>
      </rPr>
      <t>Execução de serviços de pavimentação asfáltica e sinalização viária (vertical e horizontal) na</t>
    </r>
    <r>
      <rPr>
        <b/>
        <sz val="12"/>
        <color rgb="FF333333"/>
        <rFont val="Calibri"/>
        <family val="2"/>
        <scheme val="minor"/>
      </rPr>
      <t xml:space="preserve"> Avenida Colômbia, no Bairro Santa Rita</t>
    </r>
  </si>
  <si>
    <r>
      <rPr>
        <sz val="12"/>
        <color rgb="FF333333"/>
        <rFont val="Calibri"/>
        <family val="2"/>
        <scheme val="minor"/>
      </rPr>
      <t>Contratação de Empresa para fornecimento de materiais e execução de serviços de pavimentação asfáltica (capeamento), drenagem e sinalização viária (horizontal e vertical) e serviços complementares da</t>
    </r>
    <r>
      <rPr>
        <b/>
        <sz val="12"/>
        <color rgb="FF333333"/>
        <rFont val="Calibri"/>
        <family val="2"/>
        <scheme val="minor"/>
      </rPr>
      <t xml:space="preserve"> Rua Delfina Dias Ferraz</t>
    </r>
  </si>
  <si>
    <r>
      <rPr>
        <sz val="12"/>
        <color rgb="FF333333"/>
        <rFont val="Calibri"/>
        <family val="2"/>
        <scheme val="minor"/>
      </rPr>
      <t xml:space="preserve"> Contratação de Empresa para fornecimento de materiais e execução de serviços de pavimentação asfáltica (capeamento), drenagem e sinalização viária (horizontal e vertical) e serviços complementares da </t>
    </r>
    <r>
      <rPr>
        <b/>
        <sz val="12"/>
        <color rgb="FF333333"/>
        <rFont val="Calibri"/>
        <family val="2"/>
        <scheme val="minor"/>
      </rPr>
      <t>Rua Dr. Schmitz</t>
    </r>
  </si>
  <si>
    <r>
      <rPr>
        <sz val="12"/>
        <color rgb="FF333333"/>
        <rFont val="Calibri"/>
        <family val="2"/>
        <scheme val="minor"/>
      </rPr>
      <t>Contratação de Empresa para fornecimento de materiais e execução de serviços de pavimentação asfáltica (capeamento), drenagem e sinalização viária (horizontal e vertical)</t>
    </r>
    <r>
      <rPr>
        <b/>
        <sz val="12"/>
        <color rgb="FF333333"/>
        <rFont val="Calibri"/>
        <family val="2"/>
        <scheme val="minor"/>
      </rPr>
      <t xml:space="preserve"> Ruas Catarina Andrade e Gustavo Mottin</t>
    </r>
  </si>
  <si>
    <t>ALFALOG CONSTRUÇÃO CIVIL LTDA</t>
  </si>
  <si>
    <t>Construtora JLV Ltda</t>
  </si>
  <si>
    <t>NATANIEL IEGLI</t>
  </si>
  <si>
    <t>SYA ELETROCOM LTDA</t>
  </si>
  <si>
    <t>Concorrência n.° 32/2025</t>
  </si>
  <si>
    <t>Concorrência n.° 35/2025</t>
  </si>
  <si>
    <t>Concorrência n.° 38/2025</t>
  </si>
  <si>
    <t>Concorrência n.° 5/2026</t>
  </si>
  <si>
    <t>Concorrência n.° 7/2026</t>
  </si>
  <si>
    <t>Concorrência n.° 37/2025</t>
  </si>
  <si>
    <t>Concorrência n.° 4/2026</t>
  </si>
  <si>
    <t>Concorrência n.° 27/2025</t>
  </si>
  <si>
    <t>Concorrência n.° 45/2025</t>
  </si>
  <si>
    <t>Concorrência n.° 6/2026</t>
  </si>
  <si>
    <t>Concorrência n.° 33/2025</t>
  </si>
  <si>
    <t>Concorrência n.° 40/2025</t>
  </si>
  <si>
    <t>Concorrência n.° 39/2024</t>
  </si>
  <si>
    <t>Concorrência n.° 36/2025</t>
  </si>
  <si>
    <t>Concorrência n.° 34/2025</t>
  </si>
  <si>
    <t>Concorrência n.° 41/2025</t>
  </si>
  <si>
    <t>Concorrência n.° 44/2025</t>
  </si>
  <si>
    <t>Concorrência n.° 19/2025</t>
  </si>
  <si>
    <t>Concorrência n.° 31/2025</t>
  </si>
  <si>
    <t>Concorrência n.° 20/2025</t>
  </si>
  <si>
    <t>Concorrência n.° 24/2025</t>
  </si>
  <si>
    <t>Concorrência n.° 22/2025</t>
  </si>
  <si>
    <r>
      <rPr>
        <sz val="12"/>
        <color rgb="FF333333"/>
        <rFont val="Calibri"/>
        <family val="2"/>
        <scheme val="minor"/>
      </rPr>
      <t xml:space="preserve">Contratação de Empresa para fornecimento de materiais e execução de serviços de capeamento asfáltico e sinalização viária (vertical e horizontal) na </t>
    </r>
    <r>
      <rPr>
        <b/>
        <sz val="12"/>
        <color rgb="FF333333"/>
        <rFont val="Calibri"/>
        <family val="2"/>
        <scheme val="minor"/>
      </rPr>
      <t>Rua Rotary Internacional, Rua Doutor Chagas Carvalho e Rua do Arvoredo</t>
    </r>
  </si>
  <si>
    <r>
      <rPr>
        <sz val="12"/>
        <color rgb="FF333333"/>
        <rFont val="Calibri"/>
        <family val="2"/>
        <scheme val="minor"/>
      </rPr>
      <t xml:space="preserve">Contratação de Empresa para a construção da </t>
    </r>
    <r>
      <rPr>
        <b/>
        <sz val="12"/>
        <color rgb="FF333333"/>
        <rFont val="Calibri"/>
        <family val="2"/>
        <scheme val="minor"/>
      </rPr>
      <t>subestação de energia elétrica na Nova EMEI Tio Riba</t>
    </r>
  </si>
  <si>
    <r>
      <rPr>
        <sz val="12"/>
        <color rgb="FF333333"/>
        <rFont val="Calibri"/>
        <family val="2"/>
        <scheme val="minor"/>
      </rPr>
      <t>Contratação de Empresa especializada para adequação</t>
    </r>
    <r>
      <rPr>
        <b/>
        <sz val="12"/>
        <color rgb="FF333333"/>
        <rFont val="Calibri"/>
        <family val="2"/>
        <scheme val="minor"/>
      </rPr>
      <t xml:space="preserve"> das instalações elétrica da EMEF São Paulo</t>
    </r>
  </si>
  <si>
    <t>Concorrência n.° 3/2026</t>
  </si>
  <si>
    <t>Concorrência n.° 46/2026</t>
  </si>
  <si>
    <t>Concorrência n.° 2/2026</t>
  </si>
  <si>
    <t>PBTECH MANUTENÇÕES LTDA</t>
  </si>
  <si>
    <t>GABRIEL O VICENTE MANUTENÇÃO</t>
  </si>
  <si>
    <t>MATT Construtota LTDA</t>
  </si>
  <si>
    <t>TRI TECH TRITURAÇÃO PODAS E GUINDASTES LTDA</t>
  </si>
  <si>
    <t>LEANDRO BOHN</t>
  </si>
  <si>
    <t>Concorrência n.° 28/2025</t>
  </si>
  <si>
    <r>
      <t xml:space="preserve">
Contratação para realização da infraestrutura da área de construção do Programa </t>
    </r>
    <r>
      <rPr>
        <b/>
        <sz val="11"/>
        <color theme="1"/>
        <rFont val="Calibri"/>
        <family val="2"/>
        <scheme val="minor"/>
      </rPr>
      <t>A Casa é Sua</t>
    </r>
  </si>
  <si>
    <r>
      <t xml:space="preserve">
Contratação de empresa para realização de obra de reforma na </t>
    </r>
    <r>
      <rPr>
        <b/>
        <sz val="11"/>
        <color theme="1"/>
        <rFont val="Calibri"/>
        <family val="2"/>
        <scheme val="minor"/>
      </rPr>
      <t>EMEI Santo Antônio</t>
    </r>
  </si>
  <si>
    <t>R$ 397.384,44</t>
  </si>
  <si>
    <t>R$ 338.386,61</t>
  </si>
  <si>
    <t>R$ 94.175,40</t>
  </si>
  <si>
    <t>R$ 93.234,28</t>
  </si>
  <si>
    <t>R$ 9.226.735,40</t>
  </si>
  <si>
    <t>R$ 8.070.000,00</t>
  </si>
  <si>
    <t>R$ 1.484.663,76</t>
  </si>
  <si>
    <t>R$ 1.268.099,81</t>
  </si>
  <si>
    <t>R$ 35.928,24</t>
  </si>
  <si>
    <t>R$ 26.800,00</t>
  </si>
  <si>
    <t>R$ 12.704,17</t>
  </si>
  <si>
    <t>R$ 2.475.312,85</t>
  </si>
  <si>
    <t>R$ 2.227.000,00</t>
  </si>
  <si>
    <t>R$ 1.933.895,46</t>
  </si>
  <si>
    <t>R$ 1.900.000,00</t>
  </si>
  <si>
    <t>R$ 2.297.662,26</t>
  </si>
  <si>
    <t>R$ 1.849.678,19</t>
  </si>
  <si>
    <t>R$ 696.130,98</t>
  </si>
  <si>
    <t>R$ 690.000,00</t>
  </si>
  <si>
    <t>R$ 1.764.625,83</t>
  </si>
  <si>
    <t>R$ 1.490.000,00</t>
  </si>
  <si>
    <t>R$ 1.875.772,27</t>
  </si>
  <si>
    <t>R$ 1.840.000,00</t>
  </si>
  <si>
    <t>R$ 793.264,66</t>
  </si>
  <si>
    <t>R$ 308.000,00</t>
  </si>
  <si>
    <t>R$ 453.903,91</t>
  </si>
  <si>
    <t>R$ 450.000,00</t>
  </si>
  <si>
    <t>R$ 1.444.574,22</t>
  </si>
  <si>
    <t>R$ 1.429.000,00</t>
  </si>
  <si>
    <t>R$ 309.979,17</t>
  </si>
  <si>
    <t>R$ 220.000,00</t>
  </si>
  <si>
    <t>R$ 72.504,40</t>
  </si>
  <si>
    <t>R$ 61.490,00</t>
  </si>
  <si>
    <t>R$ 1.004.240,28</t>
  </si>
  <si>
    <t>R$ 1.225.644,21</t>
  </si>
  <si>
    <t>R$ 1.155.000,00</t>
  </si>
  <si>
    <t>R$ 305.084,52</t>
  </si>
  <si>
    <t>R$ 244.000,00</t>
  </si>
  <si>
    <t>R$ 1.275.216,65</t>
  </si>
  <si>
    <t>R$ 1.357.511,56</t>
  </si>
  <si>
    <t>R$ 1.072.000,00</t>
  </si>
  <si>
    <t>R$ 98.653,89</t>
  </si>
  <si>
    <t>R$ 72.500,00</t>
  </si>
  <si>
    <t>R$ 36.346,95</t>
  </si>
  <si>
    <t>R$ 28.977,00</t>
  </si>
  <si>
    <t>R$ 780.000,18</t>
  </si>
  <si>
    <t>R$ 9.200,06</t>
  </si>
  <si>
    <t>R$ 36.175,52</t>
  </si>
  <si>
    <r>
      <t xml:space="preserve">Construção e Reforma de 3 praças no Município de Montenegro - </t>
    </r>
    <r>
      <rPr>
        <b/>
        <sz val="11"/>
        <color theme="1"/>
        <rFont val="Calibri"/>
        <family val="2"/>
        <scheme val="minor"/>
      </rPr>
      <t>Lotes 01 -Praça Aeroclube 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Lotes 02</t>
    </r>
  </si>
  <si>
    <t>Planilha Atualizada em 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</si>
</sst>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9"/>
      <color indexed="81"/>
      <name val="Segoe UI"/>
      <family val="2"/>
    </font>
    <font>
      <b/>
      <sz val="9"/>
      <color rgb="FF333333"/>
      <name val="Segoe UI"/>
      <family val="2"/>
    </font>
    <font>
      <b/>
      <sz val="9"/>
      <color rgb="FF404040"/>
      <name val="Segoe UI"/>
      <family val="2"/>
    </font>
    <font>
      <sz val="9"/>
      <color rgb="FF212529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10" fillId="0" borderId="0" xfId="0" applyFont="1"/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1" fillId="0" borderId="1" xfId="2" quotePrefix="1" applyFont="1" applyBorder="1" applyAlignment="1">
      <alignment horizontal="right" vertical="center"/>
    </xf>
    <xf numFmtId="44" fontId="0" fillId="3" borderId="1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4" fillId="3" borderId="1" xfId="2" quotePrefix="1" applyFill="1" applyBorder="1" applyAlignment="1">
      <alignment horizontal="center" vertical="center"/>
    </xf>
    <xf numFmtId="0" fontId="4" fillId="3" borderId="1" xfId="2" quotePrefix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3" borderId="0" xfId="0" applyFont="1" applyFill="1"/>
    <xf numFmtId="49" fontId="0" fillId="0" borderId="1" xfId="0" applyNumberForma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</cellXfs>
  <cellStyles count="3">
    <cellStyle name="Hiperlink" xfId="2" builtinId="8"/>
    <cellStyle name="Normal" xfId="0" builtinId="0"/>
    <cellStyle name="Porcentagem" xfId="1" builtinId="5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rp.montenegro.rs.gov.br/transparencia/portal/" TargetMode="External"/><Relationship Id="rId18" Type="http://schemas.openxmlformats.org/officeDocument/2006/relationships/hyperlink" Target="https://grp.montenegro.rs.gov.br/transparencia/portal/" TargetMode="External"/><Relationship Id="rId26" Type="http://schemas.openxmlformats.org/officeDocument/2006/relationships/hyperlink" Target="https://grp.montenegro.rs.gov.br/transparencia/portal/" TargetMode="External"/><Relationship Id="rId39" Type="http://schemas.openxmlformats.org/officeDocument/2006/relationships/hyperlink" Target="https://grp.montenegro.rs.gov.br/transparencia/portal/" TargetMode="External"/><Relationship Id="rId21" Type="http://schemas.openxmlformats.org/officeDocument/2006/relationships/hyperlink" Target="https://grp.montenegro.rs.gov.br/transparencia/portal/" TargetMode="External"/><Relationship Id="rId34" Type="http://schemas.openxmlformats.org/officeDocument/2006/relationships/hyperlink" Target="https://grp.montenegro.rs.gov.br/transparencia/portal/" TargetMode="External"/><Relationship Id="rId42" Type="http://schemas.openxmlformats.org/officeDocument/2006/relationships/hyperlink" Target="https://grp.montenegro.rs.gov.br/transparencia/portal/" TargetMode="External"/><Relationship Id="rId47" Type="http://schemas.openxmlformats.org/officeDocument/2006/relationships/hyperlink" Target="https://grp.montenegro.rs.gov.br/transparencia/portal/" TargetMode="External"/><Relationship Id="rId50" Type="http://schemas.openxmlformats.org/officeDocument/2006/relationships/hyperlink" Target="https://grp.montenegro.rs.gov.br/transparencia/portal/" TargetMode="External"/><Relationship Id="rId55" Type="http://schemas.openxmlformats.org/officeDocument/2006/relationships/hyperlink" Target="https://grp.montenegro.rs.gov.br/transparencia/portal/" TargetMode="External"/><Relationship Id="rId63" Type="http://schemas.openxmlformats.org/officeDocument/2006/relationships/hyperlink" Target="https://grp.montenegro.rs.gov.br/transparencia/portal/" TargetMode="External"/><Relationship Id="rId68" Type="http://schemas.openxmlformats.org/officeDocument/2006/relationships/hyperlink" Target="https://grp.montenegro.rs.gov.br/transparencia/portal/" TargetMode="External"/><Relationship Id="rId7" Type="http://schemas.openxmlformats.org/officeDocument/2006/relationships/hyperlink" Target="https://grp.montenegro.rs.gov.br/transparencia/portal/" TargetMode="External"/><Relationship Id="rId71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6" Type="http://schemas.openxmlformats.org/officeDocument/2006/relationships/hyperlink" Target="https://grp.montenegro.rs.gov.br/transparencia/portal/" TargetMode="External"/><Relationship Id="rId29" Type="http://schemas.openxmlformats.org/officeDocument/2006/relationships/hyperlink" Target="https://grp.montenegro.rs.gov.br/transparencia/portal/" TargetMode="External"/><Relationship Id="rId11" Type="http://schemas.openxmlformats.org/officeDocument/2006/relationships/hyperlink" Target="https://grp.montenegro.rs.gov.br/transparencia/portal/" TargetMode="External"/><Relationship Id="rId24" Type="http://schemas.openxmlformats.org/officeDocument/2006/relationships/hyperlink" Target="https://grp.montenegro.rs.gov.br/transparencia/portal/" TargetMode="External"/><Relationship Id="rId32" Type="http://schemas.openxmlformats.org/officeDocument/2006/relationships/hyperlink" Target="https://grp.montenegro.rs.gov.br/transparencia/portal/" TargetMode="External"/><Relationship Id="rId37" Type="http://schemas.openxmlformats.org/officeDocument/2006/relationships/hyperlink" Target="https://grp.montenegro.rs.gov.br/transparencia/portal/" TargetMode="External"/><Relationship Id="rId40" Type="http://schemas.openxmlformats.org/officeDocument/2006/relationships/hyperlink" Target="https://grp.montenegro.rs.gov.br/transparencia/portal/" TargetMode="External"/><Relationship Id="rId45" Type="http://schemas.openxmlformats.org/officeDocument/2006/relationships/hyperlink" Target="https://grp.montenegro.rs.gov.br/transparencia/portal/" TargetMode="External"/><Relationship Id="rId53" Type="http://schemas.openxmlformats.org/officeDocument/2006/relationships/hyperlink" Target="https://grp.montenegro.rs.gov.br/transparencia/portal/" TargetMode="External"/><Relationship Id="rId58" Type="http://schemas.openxmlformats.org/officeDocument/2006/relationships/hyperlink" Target="https://grp.montenegro.rs.gov.br/transparencia/portal/" TargetMode="External"/><Relationship Id="rId66" Type="http://schemas.openxmlformats.org/officeDocument/2006/relationships/hyperlink" Target="https://grp.montenegro.rs.gov.br/transparencia/portal/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grp.montenegro.rs.gov.br/transparencia/portal/" TargetMode="External"/><Relationship Id="rId15" Type="http://schemas.openxmlformats.org/officeDocument/2006/relationships/hyperlink" Target="https://grp.montenegro.rs.gov.br/transparencia/portal/" TargetMode="External"/><Relationship Id="rId23" Type="http://schemas.openxmlformats.org/officeDocument/2006/relationships/hyperlink" Target="https://grp.montenegro.rs.gov.br/transparencia/portal/" TargetMode="External"/><Relationship Id="rId28" Type="http://schemas.openxmlformats.org/officeDocument/2006/relationships/hyperlink" Target="http://grp.montenegro.rs.gov.br/transparencia/portal/" TargetMode="External"/><Relationship Id="rId36" Type="http://schemas.openxmlformats.org/officeDocument/2006/relationships/hyperlink" Target="https://grp.montenegro.rs.gov.br/transparencia/portal/" TargetMode="External"/><Relationship Id="rId49" Type="http://schemas.openxmlformats.org/officeDocument/2006/relationships/hyperlink" Target="https://grp.montenegro.rs.gov.br/transparencia/portal/" TargetMode="External"/><Relationship Id="rId57" Type="http://schemas.openxmlformats.org/officeDocument/2006/relationships/hyperlink" Target="https://grp.montenegro.rs.gov.br/transparencia/portal/" TargetMode="External"/><Relationship Id="rId61" Type="http://schemas.openxmlformats.org/officeDocument/2006/relationships/hyperlink" Target="https://grp.montenegro.rs.gov.br/transparencia/portal/" TargetMode="External"/><Relationship Id="rId10" Type="http://schemas.openxmlformats.org/officeDocument/2006/relationships/hyperlink" Target="https://grp.montenegro.rs.gov.br/transparencia/portal/" TargetMode="External"/><Relationship Id="rId19" Type="http://schemas.openxmlformats.org/officeDocument/2006/relationships/hyperlink" Target="https://grp.montenegro.rs.gov.br/transparencia/portal/" TargetMode="External"/><Relationship Id="rId31" Type="http://schemas.openxmlformats.org/officeDocument/2006/relationships/hyperlink" Target="https://grp.montenegro.rs.gov.br/transparencia/portal/" TargetMode="External"/><Relationship Id="rId44" Type="http://schemas.openxmlformats.org/officeDocument/2006/relationships/hyperlink" Target="https://grp.montenegro.rs.gov.br/transparencia/portal/" TargetMode="External"/><Relationship Id="rId52" Type="http://schemas.openxmlformats.org/officeDocument/2006/relationships/hyperlink" Target="https://grp.montenegro.rs.gov.br/transparencia/portal/" TargetMode="External"/><Relationship Id="rId60" Type="http://schemas.openxmlformats.org/officeDocument/2006/relationships/hyperlink" Target="https://grp.montenegro.rs.gov.br/transparencia/portal/" TargetMode="External"/><Relationship Id="rId65" Type="http://schemas.openxmlformats.org/officeDocument/2006/relationships/hyperlink" Target="https://grp.montenegro.rs.gov.br/transparencia/portal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hyperlink" Target="https://grp.montenegro.rs.gov.br/transparencia/portal/" TargetMode="External"/><Relationship Id="rId14" Type="http://schemas.openxmlformats.org/officeDocument/2006/relationships/hyperlink" Target="https://grp.montenegro.rs.gov.br/transparencia/portal/" TargetMode="External"/><Relationship Id="rId22" Type="http://schemas.openxmlformats.org/officeDocument/2006/relationships/hyperlink" Target="https://grp.montenegro.rs.gov.br/transparencia/portal/" TargetMode="External"/><Relationship Id="rId27" Type="http://schemas.openxmlformats.org/officeDocument/2006/relationships/hyperlink" Target="https://grp.montenegro.rs.gov.br/transparencia/portal/" TargetMode="External"/><Relationship Id="rId30" Type="http://schemas.openxmlformats.org/officeDocument/2006/relationships/hyperlink" Target="https://grp.montenegro.rs.gov.br/transparencia/portal/" TargetMode="External"/><Relationship Id="rId35" Type="http://schemas.openxmlformats.org/officeDocument/2006/relationships/hyperlink" Target="https://grp.montenegro.rs.gov.br/transparencia/portal/" TargetMode="External"/><Relationship Id="rId43" Type="http://schemas.openxmlformats.org/officeDocument/2006/relationships/hyperlink" Target="https://grp.montenegro.rs.gov.br/transparencia/portal/" TargetMode="External"/><Relationship Id="rId48" Type="http://schemas.openxmlformats.org/officeDocument/2006/relationships/hyperlink" Target="https://grp.montenegro.rs.gov.br/transparencia/portal/" TargetMode="External"/><Relationship Id="rId56" Type="http://schemas.openxmlformats.org/officeDocument/2006/relationships/hyperlink" Target="https://grp.montenegro.rs.gov.br/transparencia/portal/" TargetMode="External"/><Relationship Id="rId64" Type="http://schemas.openxmlformats.org/officeDocument/2006/relationships/hyperlink" Target="https://grp.montenegro.rs.gov.br/transparencia/portal/" TargetMode="External"/><Relationship Id="rId69" Type="http://schemas.openxmlformats.org/officeDocument/2006/relationships/hyperlink" Target="https://grp.montenegro.rs.gov.br/transparencia/portal/" TargetMode="External"/><Relationship Id="rId8" Type="http://schemas.openxmlformats.org/officeDocument/2006/relationships/hyperlink" Target="https://grp.montenegro.rs.gov.br/transparencia/portal/" TargetMode="External"/><Relationship Id="rId51" Type="http://schemas.openxmlformats.org/officeDocument/2006/relationships/hyperlink" Target="https://grp.montenegro.rs.gov.br/transparencia/portal/" TargetMode="External"/><Relationship Id="rId72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Relationship Id="rId12" Type="http://schemas.openxmlformats.org/officeDocument/2006/relationships/hyperlink" Target="https://grp.montenegro.rs.gov.br/transparencia/portal/" TargetMode="External"/><Relationship Id="rId17" Type="http://schemas.openxmlformats.org/officeDocument/2006/relationships/hyperlink" Target="https://grp.montenegro.rs.gov.br/transparencia/portal/" TargetMode="External"/><Relationship Id="rId25" Type="http://schemas.openxmlformats.org/officeDocument/2006/relationships/hyperlink" Target="https://grp.montenegro.rs.gov.br/transparencia/portal/" TargetMode="External"/><Relationship Id="rId33" Type="http://schemas.openxmlformats.org/officeDocument/2006/relationships/hyperlink" Target="https://grp.montenegro.rs.gov.br/transparencia/portal/" TargetMode="External"/><Relationship Id="rId38" Type="http://schemas.openxmlformats.org/officeDocument/2006/relationships/hyperlink" Target="https://grp.montenegro.rs.gov.br/transparencia/portal/" TargetMode="External"/><Relationship Id="rId46" Type="http://schemas.openxmlformats.org/officeDocument/2006/relationships/hyperlink" Target="https://grp.montenegro.rs.gov.br/transparencia/portal/" TargetMode="External"/><Relationship Id="rId59" Type="http://schemas.openxmlformats.org/officeDocument/2006/relationships/hyperlink" Target="https://grp.montenegro.rs.gov.br/transparencia/portal/" TargetMode="External"/><Relationship Id="rId67" Type="http://schemas.openxmlformats.org/officeDocument/2006/relationships/hyperlink" Target="https://grp.montenegro.rs.gov.br/transparencia/portal/" TargetMode="External"/><Relationship Id="rId20" Type="http://schemas.openxmlformats.org/officeDocument/2006/relationships/hyperlink" Target="https://grp.montenegro.rs.gov.br/transparencia/portal/" TargetMode="External"/><Relationship Id="rId41" Type="http://schemas.openxmlformats.org/officeDocument/2006/relationships/hyperlink" Target="https://grp.montenegro.rs.gov.br/transparencia/portal/" TargetMode="External"/><Relationship Id="rId54" Type="http://schemas.openxmlformats.org/officeDocument/2006/relationships/hyperlink" Target="https://grp.montenegro.rs.gov.br/transparencia/portal/" TargetMode="External"/><Relationship Id="rId62" Type="http://schemas.openxmlformats.org/officeDocument/2006/relationships/hyperlink" Target="https://grp.montenegro.rs.gov.br/transparencia/portal/" TargetMode="External"/><Relationship Id="rId70" Type="http://schemas.openxmlformats.org/officeDocument/2006/relationships/hyperlink" Target="https://grp.montenegro.rs.gov.br/transparencia/portal/" TargetMode="External"/><Relationship Id="rId75" Type="http://schemas.openxmlformats.org/officeDocument/2006/relationships/comments" Target="../comments1.xm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6"/>
  <sheetViews>
    <sheetView tabSelected="1" zoomScaleNormal="100" workbookViewId="0">
      <selection activeCell="O5" sqref="O5"/>
    </sheetView>
  </sheetViews>
  <sheetFormatPr defaultRowHeight="15" x14ac:dyDescent="0.25"/>
  <cols>
    <col min="1" max="1" width="4.5703125" style="1" customWidth="1"/>
    <col min="2" max="2" width="23.85546875" style="1" customWidth="1"/>
    <col min="3" max="3" width="52.42578125" style="2" customWidth="1"/>
    <col min="4" max="4" width="12.85546875" style="3" customWidth="1"/>
    <col min="5" max="5" width="15.85546875" style="3" bestFit="1" customWidth="1"/>
    <col min="6" max="6" width="19.140625" style="2" customWidth="1"/>
    <col min="7" max="7" width="17.5703125" style="10" customWidth="1"/>
    <col min="8" max="8" width="15.85546875" style="10" bestFit="1" customWidth="1"/>
    <col min="9" max="9" width="15.28515625" style="10" customWidth="1"/>
    <col min="10" max="10" width="14.5703125" style="10" bestFit="1" customWidth="1"/>
    <col min="11" max="11" width="15.42578125" style="1" customWidth="1"/>
    <col min="12" max="12" width="12.42578125" style="12" customWidth="1"/>
    <col min="13" max="13" width="6.28515625" style="1" customWidth="1"/>
    <col min="14" max="14" width="9.140625" style="1"/>
    <col min="15" max="15" width="10.7109375" style="1" bestFit="1" customWidth="1"/>
    <col min="16" max="16384" width="9.140625" style="1"/>
  </cols>
  <sheetData>
    <row r="2" spans="2:15" s="2" customFormat="1" ht="30" x14ac:dyDescent="0.25">
      <c r="B2" s="4" t="s">
        <v>8</v>
      </c>
      <c r="C2" s="4" t="s">
        <v>117</v>
      </c>
      <c r="D2" s="6" t="s">
        <v>0</v>
      </c>
      <c r="E2" s="6" t="s">
        <v>4</v>
      </c>
      <c r="F2" s="4" t="s">
        <v>9</v>
      </c>
      <c r="G2" s="8" t="s">
        <v>11</v>
      </c>
      <c r="H2" s="8" t="s">
        <v>5</v>
      </c>
      <c r="I2" s="8" t="s">
        <v>6</v>
      </c>
      <c r="J2" s="8" t="s">
        <v>75</v>
      </c>
      <c r="K2" s="4" t="s">
        <v>7</v>
      </c>
      <c r="L2" s="11" t="s">
        <v>12</v>
      </c>
    </row>
    <row r="3" spans="2:15" ht="60" x14ac:dyDescent="0.2">
      <c r="B3" s="20" t="s">
        <v>15</v>
      </c>
      <c r="C3" s="5" t="s">
        <v>76</v>
      </c>
      <c r="D3" s="7">
        <v>45824</v>
      </c>
      <c r="E3" s="7">
        <f>D3+90</f>
        <v>45914</v>
      </c>
      <c r="F3" s="5" t="s">
        <v>25</v>
      </c>
      <c r="G3" s="9">
        <v>118177.13</v>
      </c>
      <c r="H3" s="9">
        <v>118076.69</v>
      </c>
      <c r="I3" s="9">
        <v>0</v>
      </c>
      <c r="J3" s="9">
        <v>0</v>
      </c>
      <c r="K3" s="5" t="s">
        <v>3</v>
      </c>
      <c r="L3" s="21">
        <v>1</v>
      </c>
      <c r="M3" s="13"/>
      <c r="O3" s="16"/>
    </row>
    <row r="4" spans="2:15" ht="60" x14ac:dyDescent="0.25">
      <c r="B4" s="27" t="s">
        <v>17</v>
      </c>
      <c r="C4" s="5" t="s">
        <v>77</v>
      </c>
      <c r="D4" s="7">
        <v>45798</v>
      </c>
      <c r="E4" s="7">
        <f>D4+360</f>
        <v>46158</v>
      </c>
      <c r="F4" s="5" t="s">
        <v>18</v>
      </c>
      <c r="G4" s="9">
        <v>302130.90000000002</v>
      </c>
      <c r="H4" s="9">
        <v>131700</v>
      </c>
      <c r="I4" s="9">
        <v>0</v>
      </c>
      <c r="J4" s="9">
        <v>0</v>
      </c>
      <c r="K4" s="5" t="s">
        <v>1</v>
      </c>
      <c r="L4" s="21">
        <v>9.9199999999999997E-2</v>
      </c>
      <c r="M4" s="14"/>
      <c r="O4" s="16"/>
    </row>
    <row r="5" spans="2:15" ht="45" x14ac:dyDescent="0.25">
      <c r="B5" s="27" t="s">
        <v>19</v>
      </c>
      <c r="C5" s="5" t="s">
        <v>78</v>
      </c>
      <c r="D5" s="7">
        <v>45824</v>
      </c>
      <c r="E5" s="7">
        <f>D5+150</f>
        <v>45974</v>
      </c>
      <c r="F5" s="5" t="s">
        <v>24</v>
      </c>
      <c r="G5" s="9">
        <v>833622.31</v>
      </c>
      <c r="H5" s="9">
        <v>833000</v>
      </c>
      <c r="I5" s="9">
        <v>44352.14</v>
      </c>
      <c r="J5" s="9">
        <v>6242</v>
      </c>
      <c r="K5" s="5" t="s">
        <v>3</v>
      </c>
      <c r="L5" s="21">
        <v>1</v>
      </c>
      <c r="M5" s="14"/>
      <c r="O5" s="16"/>
    </row>
    <row r="6" spans="2:15" ht="45" x14ac:dyDescent="0.25">
      <c r="B6" s="27" t="s">
        <v>21</v>
      </c>
      <c r="C6" s="5" t="s">
        <v>79</v>
      </c>
      <c r="D6" s="7">
        <v>45824</v>
      </c>
      <c r="E6" s="7">
        <f>D6+60</f>
        <v>45884</v>
      </c>
      <c r="F6" s="5" t="s">
        <v>22</v>
      </c>
      <c r="G6" s="9">
        <v>38301.800000000003</v>
      </c>
      <c r="H6" s="9">
        <v>38301.800000000003</v>
      </c>
      <c r="I6" s="9">
        <v>13217.57</v>
      </c>
      <c r="J6" s="9">
        <v>0</v>
      </c>
      <c r="K6" s="5" t="s">
        <v>1</v>
      </c>
      <c r="L6" s="21">
        <v>0.498</v>
      </c>
      <c r="M6" s="14"/>
      <c r="O6" s="16"/>
    </row>
    <row r="7" spans="2:15" ht="45" x14ac:dyDescent="0.25">
      <c r="B7" s="27" t="s">
        <v>27</v>
      </c>
      <c r="C7" s="5" t="s">
        <v>80</v>
      </c>
      <c r="D7" s="7">
        <v>45789</v>
      </c>
      <c r="E7" s="7">
        <f>D7+180</f>
        <v>45969</v>
      </c>
      <c r="F7" s="5" t="s">
        <v>26</v>
      </c>
      <c r="G7" s="9">
        <v>1728018.03</v>
      </c>
      <c r="H7" s="9">
        <v>1548951.05</v>
      </c>
      <c r="I7" s="9">
        <v>253651.82</v>
      </c>
      <c r="J7" s="9">
        <v>201530.04</v>
      </c>
      <c r="K7" s="5" t="s">
        <v>3</v>
      </c>
      <c r="L7" s="21">
        <v>1</v>
      </c>
      <c r="M7" s="14"/>
      <c r="O7" s="16"/>
    </row>
    <row r="8" spans="2:15" ht="90" x14ac:dyDescent="0.25">
      <c r="B8" s="27" t="s">
        <v>36</v>
      </c>
      <c r="C8" s="5" t="s">
        <v>81</v>
      </c>
      <c r="D8" s="7">
        <v>45348</v>
      </c>
      <c r="E8" s="3">
        <v>45408</v>
      </c>
      <c r="F8" s="5" t="s">
        <v>35</v>
      </c>
      <c r="G8" s="9">
        <v>1311278.94</v>
      </c>
      <c r="H8" s="9">
        <v>870869.35</v>
      </c>
      <c r="I8" s="25">
        <v>0</v>
      </c>
      <c r="J8" s="25">
        <v>0</v>
      </c>
      <c r="K8" s="5" t="s">
        <v>3</v>
      </c>
      <c r="L8" s="21">
        <v>1</v>
      </c>
      <c r="M8" s="14"/>
      <c r="N8" s="37"/>
      <c r="O8" s="16"/>
    </row>
    <row r="9" spans="2:15" ht="135" x14ac:dyDescent="0.25">
      <c r="B9" s="29" t="s">
        <v>14</v>
      </c>
      <c r="C9" s="5" t="s">
        <v>82</v>
      </c>
      <c r="D9" s="7">
        <v>45824</v>
      </c>
      <c r="E9" s="7">
        <v>46311</v>
      </c>
      <c r="F9" s="5" t="s">
        <v>25</v>
      </c>
      <c r="G9" s="9">
        <v>4704902.1900000004</v>
      </c>
      <c r="H9" s="9">
        <v>4301500</v>
      </c>
      <c r="I9" s="9">
        <v>11426.42</v>
      </c>
      <c r="J9" s="9">
        <v>158245.79999999999</v>
      </c>
      <c r="K9" s="5" t="s">
        <v>1</v>
      </c>
      <c r="L9" s="21">
        <v>0.183</v>
      </c>
      <c r="M9" s="13"/>
      <c r="N9" s="35"/>
    </row>
    <row r="10" spans="2:15" ht="45" x14ac:dyDescent="0.25">
      <c r="B10" s="27" t="s">
        <v>52</v>
      </c>
      <c r="C10" s="5" t="s">
        <v>83</v>
      </c>
      <c r="D10" s="7">
        <v>45901</v>
      </c>
      <c r="E10" s="7">
        <v>46051</v>
      </c>
      <c r="F10" s="5" t="s">
        <v>33</v>
      </c>
      <c r="G10" s="9">
        <v>387389.46</v>
      </c>
      <c r="H10" s="9">
        <v>344900</v>
      </c>
      <c r="I10" s="9">
        <v>2953.87</v>
      </c>
      <c r="J10" s="9">
        <v>-6667.56</v>
      </c>
      <c r="K10" s="5" t="s">
        <v>3</v>
      </c>
      <c r="L10" s="21">
        <v>1</v>
      </c>
      <c r="M10" s="14"/>
      <c r="N10" s="17"/>
      <c r="O10" s="16"/>
    </row>
    <row r="11" spans="2:15" ht="90" x14ac:dyDescent="0.25">
      <c r="B11" s="29" t="s">
        <v>64</v>
      </c>
      <c r="C11" s="5" t="s">
        <v>84</v>
      </c>
      <c r="D11" s="7">
        <v>45901</v>
      </c>
      <c r="E11" s="7">
        <v>46021</v>
      </c>
      <c r="F11" s="5" t="s">
        <v>24</v>
      </c>
      <c r="G11" s="9">
        <v>1205837.71</v>
      </c>
      <c r="H11" s="9">
        <v>964000</v>
      </c>
      <c r="I11" s="25">
        <v>0</v>
      </c>
      <c r="J11" s="9">
        <v>-46301.64</v>
      </c>
      <c r="K11" s="5" t="s">
        <v>3</v>
      </c>
      <c r="L11" s="21">
        <v>0.45</v>
      </c>
      <c r="M11" s="14"/>
      <c r="N11" s="17"/>
      <c r="O11" s="16"/>
    </row>
    <row r="12" spans="2:15" ht="75" x14ac:dyDescent="0.25">
      <c r="B12" s="30" t="s">
        <v>66</v>
      </c>
      <c r="C12" s="26" t="s">
        <v>65</v>
      </c>
      <c r="D12" s="7">
        <v>45817</v>
      </c>
      <c r="E12" s="7">
        <v>46060</v>
      </c>
      <c r="F12" s="5" t="s">
        <v>67</v>
      </c>
      <c r="G12" s="9">
        <v>248000</v>
      </c>
      <c r="H12" s="9">
        <v>248000</v>
      </c>
      <c r="I12" s="25">
        <v>0</v>
      </c>
      <c r="J12" s="25">
        <v>0</v>
      </c>
      <c r="K12" s="5" t="s">
        <v>1</v>
      </c>
      <c r="L12" s="21">
        <v>0.625</v>
      </c>
      <c r="M12" s="14"/>
      <c r="N12" s="17"/>
      <c r="O12" s="16"/>
    </row>
    <row r="13" spans="2:15" ht="93" customHeight="1" x14ac:dyDescent="0.25">
      <c r="B13" s="27" t="s">
        <v>63</v>
      </c>
      <c r="C13" s="5" t="s">
        <v>85</v>
      </c>
      <c r="D13" s="7">
        <v>45852</v>
      </c>
      <c r="E13" s="7"/>
      <c r="F13" s="5" t="s">
        <v>24</v>
      </c>
      <c r="G13" s="9">
        <v>1029567.04</v>
      </c>
      <c r="H13" s="9">
        <v>884699.91</v>
      </c>
      <c r="I13" s="25">
        <v>2940.3</v>
      </c>
      <c r="J13" s="25">
        <v>0</v>
      </c>
      <c r="K13" s="5" t="s">
        <v>3</v>
      </c>
      <c r="L13" s="21">
        <v>0.9</v>
      </c>
      <c r="M13" s="14"/>
      <c r="N13" s="17"/>
      <c r="O13" s="16"/>
    </row>
    <row r="14" spans="2:15" ht="60" x14ac:dyDescent="0.25">
      <c r="B14" s="27" t="s">
        <v>44</v>
      </c>
      <c r="C14" s="5" t="s">
        <v>86</v>
      </c>
      <c r="D14" s="7">
        <v>45896</v>
      </c>
      <c r="E14" s="7">
        <v>45988</v>
      </c>
      <c r="F14" s="5" t="s">
        <v>25</v>
      </c>
      <c r="G14" s="9">
        <v>1377835.08</v>
      </c>
      <c r="H14" s="9">
        <v>1110000</v>
      </c>
      <c r="I14" s="25">
        <v>31967.7</v>
      </c>
      <c r="J14" s="25">
        <v>15127.3</v>
      </c>
      <c r="K14" s="5" t="s">
        <v>3</v>
      </c>
      <c r="L14" s="21">
        <v>1</v>
      </c>
      <c r="M14" s="14"/>
      <c r="N14" s="17"/>
      <c r="O14" s="16"/>
    </row>
    <row r="15" spans="2:15" ht="45" x14ac:dyDescent="0.25">
      <c r="B15" s="27" t="s">
        <v>45</v>
      </c>
      <c r="C15" s="5" t="s">
        <v>87</v>
      </c>
      <c r="D15" s="7">
        <v>45897</v>
      </c>
      <c r="E15" s="7">
        <v>45989</v>
      </c>
      <c r="F15" s="5" t="s">
        <v>33</v>
      </c>
      <c r="G15" s="9">
        <v>109391.87</v>
      </c>
      <c r="H15" s="9">
        <v>107010.72</v>
      </c>
      <c r="I15" s="25">
        <v>0</v>
      </c>
      <c r="J15" s="25">
        <v>0</v>
      </c>
      <c r="K15" s="5" t="s">
        <v>3</v>
      </c>
      <c r="L15" s="21">
        <v>1</v>
      </c>
      <c r="M15" s="14"/>
      <c r="N15" s="17"/>
      <c r="O15" s="16"/>
    </row>
    <row r="16" spans="2:15" ht="75" x14ac:dyDescent="0.25">
      <c r="B16" s="27" t="s">
        <v>47</v>
      </c>
      <c r="C16" s="5" t="s">
        <v>88</v>
      </c>
      <c r="D16" s="7">
        <v>45898</v>
      </c>
      <c r="E16" s="7">
        <v>45990</v>
      </c>
      <c r="F16" s="5" t="s">
        <v>46</v>
      </c>
      <c r="G16" s="9">
        <v>1255128.25</v>
      </c>
      <c r="H16" s="9">
        <v>994990</v>
      </c>
      <c r="I16" s="25">
        <v>4889.51</v>
      </c>
      <c r="J16" s="25">
        <v>65345.8</v>
      </c>
      <c r="K16" s="5" t="s">
        <v>3</v>
      </c>
      <c r="L16" s="21">
        <v>1</v>
      </c>
      <c r="M16" s="14"/>
      <c r="N16" s="17"/>
      <c r="O16" s="16"/>
    </row>
    <row r="17" spans="1:15" ht="75" x14ac:dyDescent="0.25">
      <c r="B17" s="29" t="s">
        <v>57</v>
      </c>
      <c r="C17" s="5" t="s">
        <v>89</v>
      </c>
      <c r="D17" s="7">
        <v>45880</v>
      </c>
      <c r="E17" s="7">
        <v>45917</v>
      </c>
      <c r="F17" s="5" t="s">
        <v>24</v>
      </c>
      <c r="G17" s="9">
        <v>881422.26</v>
      </c>
      <c r="H17" s="9">
        <v>749000</v>
      </c>
      <c r="I17" s="9">
        <v>0</v>
      </c>
      <c r="J17" s="25">
        <v>15406.33</v>
      </c>
      <c r="K17" s="19" t="s">
        <v>3</v>
      </c>
      <c r="L17" s="21">
        <v>1</v>
      </c>
      <c r="M17" s="13"/>
    </row>
    <row r="18" spans="1:15" ht="105" x14ac:dyDescent="0.25">
      <c r="B18" s="27" t="s">
        <v>31</v>
      </c>
      <c r="C18" s="5" t="s">
        <v>90</v>
      </c>
      <c r="D18" s="7">
        <v>45769</v>
      </c>
      <c r="E18" s="7">
        <f>D18+60</f>
        <v>45829</v>
      </c>
      <c r="F18" s="5" t="s">
        <v>30</v>
      </c>
      <c r="G18" s="9">
        <v>1333024.8700000001</v>
      </c>
      <c r="H18" s="9">
        <v>1270989.54</v>
      </c>
      <c r="I18" s="9">
        <v>0</v>
      </c>
      <c r="J18" s="9">
        <v>68669.759999999995</v>
      </c>
      <c r="K18" s="19" t="s">
        <v>3</v>
      </c>
      <c r="L18" s="21">
        <v>1</v>
      </c>
      <c r="M18" s="14"/>
      <c r="O18" s="16"/>
    </row>
    <row r="19" spans="1:15" ht="60" x14ac:dyDescent="0.25">
      <c r="B19" s="27" t="s">
        <v>32</v>
      </c>
      <c r="C19" s="5" t="s">
        <v>91</v>
      </c>
      <c r="D19" s="7">
        <v>45786</v>
      </c>
      <c r="E19" s="7">
        <f>D19+108</f>
        <v>45894</v>
      </c>
      <c r="F19" s="5" t="s">
        <v>33</v>
      </c>
      <c r="G19" s="9">
        <v>25242.16</v>
      </c>
      <c r="H19" s="9">
        <v>25013.7</v>
      </c>
      <c r="I19" s="9">
        <v>0</v>
      </c>
      <c r="J19" s="9">
        <v>0</v>
      </c>
      <c r="K19" s="19" t="s">
        <v>3</v>
      </c>
      <c r="L19" s="21">
        <v>1</v>
      </c>
      <c r="M19" s="14"/>
      <c r="O19" s="16"/>
    </row>
    <row r="20" spans="1:15" ht="45" x14ac:dyDescent="0.25">
      <c r="B20" s="27" t="s">
        <v>29</v>
      </c>
      <c r="C20" s="5" t="s">
        <v>92</v>
      </c>
      <c r="D20" s="7">
        <v>45756</v>
      </c>
      <c r="E20" s="7">
        <f>D20+60</f>
        <v>45816</v>
      </c>
      <c r="F20" s="5" t="s">
        <v>28</v>
      </c>
      <c r="G20" s="9">
        <v>45210.58</v>
      </c>
      <c r="H20" s="9">
        <v>31500</v>
      </c>
      <c r="I20" s="9">
        <v>3694.17</v>
      </c>
      <c r="J20" s="9">
        <v>416</v>
      </c>
      <c r="K20" s="19" t="s">
        <v>3</v>
      </c>
      <c r="L20" s="21">
        <v>1</v>
      </c>
      <c r="M20" s="14"/>
      <c r="O20" s="16"/>
    </row>
    <row r="21" spans="1:15" ht="75" x14ac:dyDescent="0.25">
      <c r="B21" s="27" t="s">
        <v>34</v>
      </c>
      <c r="C21" s="5" t="s">
        <v>93</v>
      </c>
      <c r="D21" s="7">
        <v>45666</v>
      </c>
      <c r="E21" s="7">
        <f>D21+180</f>
        <v>45846</v>
      </c>
      <c r="F21" s="5" t="s">
        <v>24</v>
      </c>
      <c r="G21" s="9">
        <v>3184197.02</v>
      </c>
      <c r="H21" s="9">
        <v>2995000</v>
      </c>
      <c r="I21" s="25">
        <v>455033.94</v>
      </c>
      <c r="J21" s="25">
        <v>99969.84</v>
      </c>
      <c r="K21" s="19" t="s">
        <v>3</v>
      </c>
      <c r="L21" s="21">
        <v>1</v>
      </c>
      <c r="M21" s="14"/>
      <c r="N21" s="17"/>
      <c r="O21" s="16"/>
    </row>
    <row r="22" spans="1:15" ht="60" x14ac:dyDescent="0.25">
      <c r="B22" s="27" t="s">
        <v>37</v>
      </c>
      <c r="C22" s="5" t="s">
        <v>94</v>
      </c>
      <c r="D22" s="7">
        <v>45741</v>
      </c>
      <c r="E22" s="7">
        <f>D22+90</f>
        <v>45831</v>
      </c>
      <c r="F22" s="5" t="s">
        <v>24</v>
      </c>
      <c r="G22" s="9">
        <v>705721.2</v>
      </c>
      <c r="H22" s="9">
        <v>690000</v>
      </c>
      <c r="I22" s="25">
        <v>0</v>
      </c>
      <c r="J22" s="25">
        <v>22152.74</v>
      </c>
      <c r="K22" s="19" t="s">
        <v>3</v>
      </c>
      <c r="L22" s="21">
        <v>1</v>
      </c>
      <c r="M22" s="14"/>
      <c r="N22" s="17"/>
      <c r="O22" s="16"/>
    </row>
    <row r="23" spans="1:15" ht="60" x14ac:dyDescent="0.25">
      <c r="A23" s="35"/>
      <c r="B23" s="27" t="s">
        <v>38</v>
      </c>
      <c r="C23" s="5" t="s">
        <v>96</v>
      </c>
      <c r="D23" s="7">
        <v>45755</v>
      </c>
      <c r="E23" s="7">
        <v>45833</v>
      </c>
      <c r="F23" s="5" t="s">
        <v>25</v>
      </c>
      <c r="G23" s="9">
        <v>36175.519999999997</v>
      </c>
      <c r="H23" s="9">
        <v>36175.519999999997</v>
      </c>
      <c r="I23" s="25">
        <v>0</v>
      </c>
      <c r="J23" s="25">
        <v>0</v>
      </c>
      <c r="K23" s="19" t="s">
        <v>3</v>
      </c>
      <c r="L23" s="21">
        <v>1</v>
      </c>
      <c r="M23" s="14"/>
      <c r="N23" s="17"/>
      <c r="O23" s="16"/>
    </row>
    <row r="24" spans="1:15" ht="60" x14ac:dyDescent="0.25">
      <c r="A24" s="36"/>
      <c r="B24" s="27" t="s">
        <v>38</v>
      </c>
      <c r="C24" s="5" t="s">
        <v>95</v>
      </c>
      <c r="D24" s="7">
        <v>45755</v>
      </c>
      <c r="E24" s="7">
        <v>45833</v>
      </c>
      <c r="F24" s="5" t="s">
        <v>25</v>
      </c>
      <c r="G24" s="9">
        <v>36175.519999999997</v>
      </c>
      <c r="H24" s="9">
        <v>36175.519999999997</v>
      </c>
      <c r="I24" s="25">
        <v>163.19999999999999</v>
      </c>
      <c r="J24" s="25">
        <v>574.74</v>
      </c>
      <c r="K24" s="19" t="s">
        <v>3</v>
      </c>
      <c r="L24" s="21">
        <v>1</v>
      </c>
      <c r="M24" s="14"/>
      <c r="N24" s="17"/>
      <c r="O24" s="16"/>
    </row>
    <row r="25" spans="1:15" ht="60" x14ac:dyDescent="0.25">
      <c r="A25" s="36"/>
      <c r="B25" s="27" t="s">
        <v>38</v>
      </c>
      <c r="C25" s="5" t="s">
        <v>97</v>
      </c>
      <c r="D25" s="7">
        <v>45755</v>
      </c>
      <c r="E25" s="7">
        <v>45833</v>
      </c>
      <c r="F25" s="5" t="s">
        <v>25</v>
      </c>
      <c r="G25" s="9" t="s">
        <v>245</v>
      </c>
      <c r="H25" s="9">
        <v>36175.519999999997</v>
      </c>
      <c r="I25" s="25">
        <v>384</v>
      </c>
      <c r="J25" s="25">
        <v>1197.07</v>
      </c>
      <c r="K25" s="19" t="s">
        <v>3</v>
      </c>
      <c r="L25" s="21">
        <v>1</v>
      </c>
      <c r="M25" s="14"/>
      <c r="N25" s="17"/>
      <c r="O25" s="16"/>
    </row>
    <row r="26" spans="1:15" ht="45" x14ac:dyDescent="0.25">
      <c r="A26" s="36"/>
      <c r="B26" s="27" t="s">
        <v>39</v>
      </c>
      <c r="C26" s="5" t="s">
        <v>98</v>
      </c>
      <c r="D26" s="7">
        <v>45685</v>
      </c>
      <c r="E26" s="7">
        <v>45783</v>
      </c>
      <c r="F26" s="5" t="s">
        <v>33</v>
      </c>
      <c r="G26" s="9">
        <v>211335.08</v>
      </c>
      <c r="H26" s="9">
        <v>211335.08</v>
      </c>
      <c r="I26" s="25">
        <v>14769.58</v>
      </c>
      <c r="J26" s="25">
        <v>0</v>
      </c>
      <c r="K26" s="19" t="s">
        <v>3</v>
      </c>
      <c r="L26" s="21">
        <v>1</v>
      </c>
      <c r="M26" s="14"/>
      <c r="N26" s="17"/>
      <c r="O26" s="16"/>
    </row>
    <row r="27" spans="1:15" ht="75" x14ac:dyDescent="0.25">
      <c r="A27" s="36"/>
      <c r="B27" s="27" t="s">
        <v>40</v>
      </c>
      <c r="C27" s="5" t="s">
        <v>99</v>
      </c>
      <c r="D27" s="7">
        <v>45693</v>
      </c>
      <c r="E27" s="7">
        <v>45790</v>
      </c>
      <c r="F27" s="5" t="s">
        <v>24</v>
      </c>
      <c r="G27" s="9">
        <v>915600.98</v>
      </c>
      <c r="H27" s="9">
        <v>900000</v>
      </c>
      <c r="I27" s="25">
        <v>0</v>
      </c>
      <c r="J27" s="25">
        <v>0</v>
      </c>
      <c r="K27" s="19" t="s">
        <v>3</v>
      </c>
      <c r="L27" s="21">
        <v>1</v>
      </c>
      <c r="M27" s="14"/>
      <c r="N27" s="17"/>
      <c r="O27" s="16"/>
    </row>
    <row r="28" spans="1:15" ht="75" x14ac:dyDescent="0.25">
      <c r="B28" s="27" t="s">
        <v>41</v>
      </c>
      <c r="C28" s="5" t="s">
        <v>100</v>
      </c>
      <c r="D28" s="7">
        <v>45673</v>
      </c>
      <c r="E28" s="7">
        <v>45813</v>
      </c>
      <c r="F28" s="5" t="s">
        <v>24</v>
      </c>
      <c r="G28" s="9">
        <v>1146505.1100000001</v>
      </c>
      <c r="H28" s="9">
        <v>1140000</v>
      </c>
      <c r="I28" s="25">
        <v>0</v>
      </c>
      <c r="J28" s="25">
        <v>33886.519999999997</v>
      </c>
      <c r="K28" s="19" t="s">
        <v>3</v>
      </c>
      <c r="L28" s="21">
        <v>1</v>
      </c>
      <c r="M28" s="14"/>
      <c r="N28" s="17"/>
      <c r="O28" s="16"/>
    </row>
    <row r="29" spans="1:15" ht="60" x14ac:dyDescent="0.25">
      <c r="B29" s="27" t="s">
        <v>43</v>
      </c>
      <c r="C29" s="5" t="s">
        <v>101</v>
      </c>
      <c r="D29" s="7">
        <v>45594</v>
      </c>
      <c r="E29" s="7">
        <v>45744</v>
      </c>
      <c r="F29" s="5" t="s">
        <v>42</v>
      </c>
      <c r="G29" s="9">
        <v>68089.009999999995</v>
      </c>
      <c r="H29" s="9">
        <v>59000</v>
      </c>
      <c r="I29" s="25">
        <v>0</v>
      </c>
      <c r="J29" s="25">
        <v>0</v>
      </c>
      <c r="K29" s="19" t="s">
        <v>3</v>
      </c>
      <c r="L29" s="21">
        <v>1</v>
      </c>
      <c r="M29" s="14"/>
      <c r="N29" s="17"/>
      <c r="O29" s="16"/>
    </row>
    <row r="30" spans="1:15" ht="60" x14ac:dyDescent="0.25">
      <c r="B30" s="27" t="s">
        <v>59</v>
      </c>
      <c r="C30" s="5" t="s">
        <v>102</v>
      </c>
      <c r="D30" s="7">
        <v>45988</v>
      </c>
      <c r="E30" s="7">
        <v>46048</v>
      </c>
      <c r="F30" s="5" t="s">
        <v>25</v>
      </c>
      <c r="G30" s="9">
        <v>340994.21</v>
      </c>
      <c r="H30" s="9">
        <v>304896.95</v>
      </c>
      <c r="I30" s="9">
        <v>38086.370000000003</v>
      </c>
      <c r="J30" s="9">
        <v>18799</v>
      </c>
      <c r="K30" s="22" t="s">
        <v>3</v>
      </c>
      <c r="L30" s="21">
        <v>1</v>
      </c>
      <c r="M30" s="14"/>
      <c r="N30" s="17"/>
      <c r="O30" s="16"/>
    </row>
    <row r="31" spans="1:15" ht="33" customHeight="1" x14ac:dyDescent="0.25">
      <c r="B31" s="27" t="s">
        <v>58</v>
      </c>
      <c r="C31" s="5" t="s">
        <v>103</v>
      </c>
      <c r="D31" s="7">
        <v>46091</v>
      </c>
      <c r="E31" s="7">
        <v>46456</v>
      </c>
      <c r="F31" s="5" t="s">
        <v>60</v>
      </c>
      <c r="G31" s="9">
        <v>698285.82</v>
      </c>
      <c r="H31" s="9">
        <v>624900</v>
      </c>
      <c r="I31" s="9">
        <v>736.52</v>
      </c>
      <c r="J31" s="25">
        <v>0</v>
      </c>
      <c r="K31" s="22" t="s">
        <v>1</v>
      </c>
      <c r="L31" s="21">
        <v>0</v>
      </c>
      <c r="M31" s="14"/>
      <c r="N31" s="17"/>
      <c r="O31" s="16"/>
    </row>
    <row r="32" spans="1:15" ht="33" customHeight="1" x14ac:dyDescent="0.25">
      <c r="B32" s="27" t="s">
        <v>61</v>
      </c>
      <c r="C32" s="5" t="s">
        <v>104</v>
      </c>
      <c r="D32" s="7">
        <v>46076</v>
      </c>
      <c r="E32" s="7">
        <v>46441</v>
      </c>
      <c r="F32" s="5" t="s">
        <v>62</v>
      </c>
      <c r="G32" s="9">
        <v>960638.25</v>
      </c>
      <c r="H32" s="9">
        <v>912500</v>
      </c>
      <c r="I32" s="9">
        <v>1083.6300000000001</v>
      </c>
      <c r="J32" s="25">
        <v>0</v>
      </c>
      <c r="K32" s="22" t="s">
        <v>1</v>
      </c>
      <c r="L32" s="21">
        <v>0.02</v>
      </c>
      <c r="M32" s="14"/>
      <c r="N32" s="17"/>
      <c r="O32" s="16"/>
    </row>
    <row r="33" spans="1:15" ht="62.25" customHeight="1" x14ac:dyDescent="0.25">
      <c r="B33" s="27" t="s">
        <v>73</v>
      </c>
      <c r="C33" s="5" t="s">
        <v>105</v>
      </c>
      <c r="D33" s="7">
        <v>45953</v>
      </c>
      <c r="E33" s="7">
        <v>46135</v>
      </c>
      <c r="F33" s="5" t="s">
        <v>74</v>
      </c>
      <c r="G33" s="9">
        <v>10371458.560000001</v>
      </c>
      <c r="H33" s="9">
        <v>9471000</v>
      </c>
      <c r="I33" s="9">
        <v>116891.99</v>
      </c>
      <c r="J33" s="9">
        <v>0</v>
      </c>
      <c r="K33" s="22" t="s">
        <v>1</v>
      </c>
      <c r="L33" s="21">
        <v>0.25</v>
      </c>
      <c r="M33" s="14"/>
      <c r="N33" s="17"/>
      <c r="O33" s="16"/>
    </row>
    <row r="34" spans="1:15" ht="45" x14ac:dyDescent="0.25">
      <c r="B34" s="27" t="s">
        <v>48</v>
      </c>
      <c r="C34" s="5" t="s">
        <v>106</v>
      </c>
      <c r="D34" s="7">
        <v>45964</v>
      </c>
      <c r="E34" s="7">
        <v>46056</v>
      </c>
      <c r="F34" s="5" t="s">
        <v>33</v>
      </c>
      <c r="G34" s="9">
        <v>183820.86</v>
      </c>
      <c r="H34" s="9">
        <v>183085.5</v>
      </c>
      <c r="I34" s="9">
        <v>5726.76</v>
      </c>
      <c r="J34" s="9">
        <v>0</v>
      </c>
      <c r="K34" s="22" t="s">
        <v>3</v>
      </c>
      <c r="L34" s="21">
        <v>1</v>
      </c>
      <c r="M34" s="14"/>
      <c r="N34" s="17"/>
      <c r="O34" s="16"/>
    </row>
    <row r="35" spans="1:15" ht="90" x14ac:dyDescent="0.25">
      <c r="B35" s="27" t="s">
        <v>49</v>
      </c>
      <c r="C35" s="5" t="s">
        <v>107</v>
      </c>
      <c r="D35" s="7">
        <v>45944</v>
      </c>
      <c r="E35" s="7">
        <v>46036</v>
      </c>
      <c r="F35" s="5" t="s">
        <v>24</v>
      </c>
      <c r="G35" s="9">
        <v>744656.03</v>
      </c>
      <c r="H35" s="9">
        <v>630000</v>
      </c>
      <c r="I35" s="9">
        <v>31421.69</v>
      </c>
      <c r="J35" s="9">
        <v>5577.8</v>
      </c>
      <c r="K35" s="22" t="s">
        <v>3</v>
      </c>
      <c r="L35" s="21">
        <v>1</v>
      </c>
      <c r="M35" s="14"/>
      <c r="N35" s="17"/>
      <c r="O35" s="16"/>
    </row>
    <row r="36" spans="1:15" ht="90" x14ac:dyDescent="0.25">
      <c r="B36" s="27" t="s">
        <v>51</v>
      </c>
      <c r="C36" s="5" t="s">
        <v>108</v>
      </c>
      <c r="D36" s="7">
        <v>45705</v>
      </c>
      <c r="E36" s="7" t="s">
        <v>134</v>
      </c>
      <c r="F36" s="5" t="s">
        <v>50</v>
      </c>
      <c r="G36" s="9">
        <v>161389.5</v>
      </c>
      <c r="H36" s="9">
        <v>158000</v>
      </c>
      <c r="I36" s="9">
        <v>6147.96</v>
      </c>
      <c r="J36" s="25">
        <v>0</v>
      </c>
      <c r="K36" s="22" t="s">
        <v>3</v>
      </c>
      <c r="L36" s="21">
        <v>1</v>
      </c>
      <c r="M36" s="14"/>
      <c r="N36" s="17"/>
      <c r="O36" s="16"/>
    </row>
    <row r="37" spans="1:15" ht="75" x14ac:dyDescent="0.25">
      <c r="B37" s="30" t="s">
        <v>69</v>
      </c>
      <c r="C37" s="5" t="s">
        <v>68</v>
      </c>
      <c r="D37" s="18">
        <v>45853</v>
      </c>
      <c r="E37" s="18">
        <v>46124</v>
      </c>
      <c r="F37" s="5" t="s">
        <v>70</v>
      </c>
      <c r="G37" s="9">
        <v>89000</v>
      </c>
      <c r="H37" s="9">
        <v>89000</v>
      </c>
      <c r="I37" s="25">
        <v>0</v>
      </c>
      <c r="J37" s="25">
        <v>0</v>
      </c>
      <c r="K37" s="22" t="s">
        <v>1</v>
      </c>
      <c r="L37" s="21">
        <v>0.8</v>
      </c>
      <c r="M37" s="14"/>
      <c r="N37" s="17"/>
      <c r="O37" s="16"/>
    </row>
    <row r="38" spans="1:15" ht="90" x14ac:dyDescent="0.25">
      <c r="B38" s="27" t="s">
        <v>53</v>
      </c>
      <c r="C38" s="5" t="s">
        <v>109</v>
      </c>
      <c r="D38" s="7">
        <v>45635</v>
      </c>
      <c r="E38" s="7">
        <v>46000</v>
      </c>
      <c r="F38" s="5" t="s">
        <v>24</v>
      </c>
      <c r="G38" s="9">
        <v>189243.83</v>
      </c>
      <c r="H38" s="9">
        <v>183565.91</v>
      </c>
      <c r="I38" s="25">
        <v>430.09</v>
      </c>
      <c r="J38" s="25">
        <v>7275.56</v>
      </c>
      <c r="K38" s="22" t="s">
        <v>3</v>
      </c>
      <c r="L38" s="21">
        <v>1</v>
      </c>
      <c r="M38" s="14"/>
      <c r="N38" s="17"/>
      <c r="O38" s="16"/>
    </row>
    <row r="39" spans="1:15" ht="90" x14ac:dyDescent="0.25">
      <c r="B39" s="27" t="s">
        <v>54</v>
      </c>
      <c r="C39" s="5" t="s">
        <v>110</v>
      </c>
      <c r="D39" s="7">
        <v>45635</v>
      </c>
      <c r="E39" s="7">
        <v>46000</v>
      </c>
      <c r="F39" s="5" t="s">
        <v>24</v>
      </c>
      <c r="G39" s="9">
        <v>318969.12</v>
      </c>
      <c r="H39" s="9">
        <v>312995.51</v>
      </c>
      <c r="I39" s="25">
        <v>625.62</v>
      </c>
      <c r="J39" s="25">
        <v>0</v>
      </c>
      <c r="K39" s="22" t="s">
        <v>3</v>
      </c>
      <c r="L39" s="21">
        <v>1</v>
      </c>
      <c r="M39" s="14"/>
      <c r="N39" s="17"/>
      <c r="O39" s="16"/>
    </row>
    <row r="40" spans="1:15" ht="75" x14ac:dyDescent="0.25">
      <c r="B40" s="27" t="s">
        <v>72</v>
      </c>
      <c r="C40" s="5" t="s">
        <v>111</v>
      </c>
      <c r="D40" s="7">
        <v>45964</v>
      </c>
      <c r="E40" s="7">
        <v>46329</v>
      </c>
      <c r="F40" s="5" t="s">
        <v>71</v>
      </c>
      <c r="G40" s="9">
        <v>135000</v>
      </c>
      <c r="H40" s="9">
        <v>135000</v>
      </c>
      <c r="I40" s="9">
        <v>11840.4</v>
      </c>
      <c r="J40" s="9">
        <v>966.68</v>
      </c>
      <c r="K40" s="22" t="s">
        <v>3</v>
      </c>
      <c r="L40" s="21">
        <v>1</v>
      </c>
      <c r="M40" s="14"/>
      <c r="N40" s="17"/>
      <c r="O40" s="16"/>
    </row>
    <row r="41" spans="1:15" ht="45" x14ac:dyDescent="0.25">
      <c r="B41" s="27" t="s">
        <v>114</v>
      </c>
      <c r="C41" s="5" t="s">
        <v>133</v>
      </c>
      <c r="D41" s="7">
        <v>46052</v>
      </c>
      <c r="E41" s="7">
        <v>46172</v>
      </c>
      <c r="F41" s="5" t="s">
        <v>33</v>
      </c>
      <c r="G41" s="9">
        <v>923682.97</v>
      </c>
      <c r="H41" s="9">
        <v>818844.95</v>
      </c>
      <c r="I41" s="9">
        <v>235452.55</v>
      </c>
      <c r="J41" s="9">
        <v>57833.05</v>
      </c>
      <c r="K41" s="22" t="s">
        <v>1</v>
      </c>
      <c r="L41" s="21">
        <v>0.72599999999999998</v>
      </c>
      <c r="M41" s="14"/>
      <c r="N41" s="17"/>
      <c r="O41" s="16"/>
    </row>
    <row r="42" spans="1:15" ht="60" x14ac:dyDescent="0.25">
      <c r="B42" s="27" t="s">
        <v>20</v>
      </c>
      <c r="C42" s="5" t="s">
        <v>112</v>
      </c>
      <c r="D42" s="7">
        <v>45901</v>
      </c>
      <c r="E42" s="7">
        <v>46116</v>
      </c>
      <c r="F42" s="5" t="s">
        <v>23</v>
      </c>
      <c r="G42" s="9">
        <v>694431.16</v>
      </c>
      <c r="H42" s="9">
        <v>669796.80000000005</v>
      </c>
      <c r="I42" s="9">
        <v>0</v>
      </c>
      <c r="J42" s="9">
        <v>0</v>
      </c>
      <c r="K42" s="19" t="s">
        <v>13</v>
      </c>
      <c r="L42" s="21">
        <v>0.106</v>
      </c>
      <c r="M42" s="14"/>
      <c r="O42" s="16"/>
    </row>
    <row r="43" spans="1:15" ht="60" x14ac:dyDescent="0.25">
      <c r="B43" s="27" t="s">
        <v>10</v>
      </c>
      <c r="C43" s="5" t="s">
        <v>113</v>
      </c>
      <c r="D43" s="7">
        <v>45617</v>
      </c>
      <c r="E43" s="18"/>
      <c r="F43" s="5" t="s">
        <v>16</v>
      </c>
      <c r="G43" s="9">
        <v>457281.09</v>
      </c>
      <c r="H43" s="9">
        <v>397900</v>
      </c>
      <c r="I43" s="9">
        <v>6950.65</v>
      </c>
      <c r="J43" s="9">
        <v>0</v>
      </c>
      <c r="K43" s="22" t="s">
        <v>56</v>
      </c>
      <c r="L43" s="21">
        <v>0.33</v>
      </c>
      <c r="M43" s="13"/>
    </row>
    <row r="44" spans="1:15" ht="45" x14ac:dyDescent="0.25">
      <c r="B44" s="27" t="s">
        <v>120</v>
      </c>
      <c r="C44" s="5" t="s">
        <v>196</v>
      </c>
      <c r="D44" s="7">
        <v>45964</v>
      </c>
      <c r="E44" s="7">
        <v>46054</v>
      </c>
      <c r="F44" s="5" t="s">
        <v>118</v>
      </c>
      <c r="G44" s="9" t="s">
        <v>121</v>
      </c>
      <c r="H44" s="9" t="s">
        <v>122</v>
      </c>
      <c r="I44" s="9">
        <v>104222.02</v>
      </c>
      <c r="J44" s="9">
        <v>0</v>
      </c>
      <c r="K44" s="22" t="s">
        <v>1</v>
      </c>
      <c r="L44" s="21">
        <v>0.503</v>
      </c>
      <c r="M44" s="13"/>
    </row>
    <row r="45" spans="1:15" ht="45" x14ac:dyDescent="0.25">
      <c r="B45" s="27" t="s">
        <v>123</v>
      </c>
      <c r="C45" s="5" t="s">
        <v>197</v>
      </c>
      <c r="D45" s="18">
        <v>46041</v>
      </c>
      <c r="E45" s="18">
        <v>46168</v>
      </c>
      <c r="F45" s="5" t="s">
        <v>119</v>
      </c>
      <c r="G45" s="9" t="s">
        <v>124</v>
      </c>
      <c r="H45" s="9" t="s">
        <v>125</v>
      </c>
      <c r="I45" s="9">
        <v>0</v>
      </c>
      <c r="J45" s="9">
        <v>0</v>
      </c>
      <c r="K45" s="22" t="s">
        <v>1</v>
      </c>
      <c r="L45" s="21">
        <v>0.98</v>
      </c>
      <c r="M45" s="13"/>
    </row>
    <row r="46" spans="1:15" ht="30" x14ac:dyDescent="0.25">
      <c r="B46" s="27" t="s">
        <v>126</v>
      </c>
      <c r="C46" s="5" t="s">
        <v>127</v>
      </c>
      <c r="D46" s="7">
        <v>45859</v>
      </c>
      <c r="E46" s="7">
        <v>46224</v>
      </c>
      <c r="F46" s="5" t="s">
        <v>24</v>
      </c>
      <c r="G46" s="9" t="s">
        <v>128</v>
      </c>
      <c r="H46" s="9" t="s">
        <v>128</v>
      </c>
      <c r="I46" s="9">
        <v>0</v>
      </c>
      <c r="J46" s="28">
        <v>0</v>
      </c>
      <c r="K46" s="22" t="s">
        <v>3</v>
      </c>
      <c r="L46" s="21">
        <v>1</v>
      </c>
      <c r="M46" s="13"/>
    </row>
    <row r="47" spans="1:15" ht="30" x14ac:dyDescent="0.25">
      <c r="B47" s="27" t="s">
        <v>132</v>
      </c>
      <c r="C47" s="5" t="s">
        <v>131</v>
      </c>
      <c r="D47" s="7">
        <v>45706</v>
      </c>
      <c r="E47" s="7">
        <v>46071</v>
      </c>
      <c r="F47" s="5" t="s">
        <v>24</v>
      </c>
      <c r="G47" s="9" t="s">
        <v>129</v>
      </c>
      <c r="H47" s="9" t="s">
        <v>130</v>
      </c>
      <c r="I47" s="9">
        <v>0</v>
      </c>
      <c r="J47" s="9">
        <v>0</v>
      </c>
      <c r="K47" s="22" t="s">
        <v>1</v>
      </c>
      <c r="L47" s="21">
        <v>0.8</v>
      </c>
      <c r="M47" s="13"/>
    </row>
    <row r="48" spans="1:15" ht="45" x14ac:dyDescent="0.25">
      <c r="A48" s="35"/>
      <c r="B48" s="20" t="s">
        <v>174</v>
      </c>
      <c r="C48" s="5" t="s">
        <v>246</v>
      </c>
      <c r="D48" s="7">
        <v>45964</v>
      </c>
      <c r="E48" s="7">
        <v>46054</v>
      </c>
      <c r="F48" s="5" t="s">
        <v>115</v>
      </c>
      <c r="G48" s="9" t="s">
        <v>198</v>
      </c>
      <c r="H48" s="9">
        <v>206600</v>
      </c>
      <c r="I48" s="9">
        <v>6389.45</v>
      </c>
      <c r="J48" s="9">
        <v>1986.13</v>
      </c>
      <c r="K48" s="7" t="s">
        <v>13</v>
      </c>
      <c r="L48" s="21">
        <v>0.73399999999999999</v>
      </c>
    </row>
    <row r="49" spans="1:14" ht="45" x14ac:dyDescent="0.25">
      <c r="A49" s="35"/>
      <c r="B49" s="20" t="s">
        <v>174</v>
      </c>
      <c r="C49" s="5" t="s">
        <v>135</v>
      </c>
      <c r="D49" s="7">
        <v>46329</v>
      </c>
      <c r="E49" s="7">
        <v>46126</v>
      </c>
      <c r="F49" s="5" t="s">
        <v>115</v>
      </c>
      <c r="G49" s="9" t="s">
        <v>198</v>
      </c>
      <c r="H49" s="9" t="s">
        <v>199</v>
      </c>
      <c r="I49" s="9">
        <v>6389.45</v>
      </c>
      <c r="J49" s="9">
        <v>1986.13</v>
      </c>
      <c r="K49" s="7" t="s">
        <v>13</v>
      </c>
      <c r="L49" s="21">
        <v>0.73399999999999999</v>
      </c>
    </row>
    <row r="50" spans="1:14" ht="45" x14ac:dyDescent="0.25">
      <c r="A50" s="35"/>
      <c r="B50" s="20" t="s">
        <v>174</v>
      </c>
      <c r="C50" s="5" t="s">
        <v>116</v>
      </c>
      <c r="D50" s="7">
        <v>45964</v>
      </c>
      <c r="E50" s="7">
        <v>46123</v>
      </c>
      <c r="F50" s="5" t="s">
        <v>33</v>
      </c>
      <c r="G50" s="9" t="s">
        <v>198</v>
      </c>
      <c r="H50" s="9">
        <v>131786.60999999999</v>
      </c>
      <c r="I50" s="9">
        <v>16469.64</v>
      </c>
      <c r="J50" s="9">
        <v>3470.77</v>
      </c>
      <c r="K50" s="7" t="s">
        <v>1</v>
      </c>
      <c r="L50" s="21">
        <v>1</v>
      </c>
    </row>
    <row r="51" spans="1:14" ht="45" x14ac:dyDescent="0.25">
      <c r="A51" s="35"/>
      <c r="B51" s="20" t="s">
        <v>183</v>
      </c>
      <c r="C51" s="32" t="s">
        <v>136</v>
      </c>
      <c r="D51" s="7">
        <v>46051</v>
      </c>
      <c r="E51" s="7">
        <v>46141</v>
      </c>
      <c r="F51" s="5" t="s">
        <v>33</v>
      </c>
      <c r="G51" s="9" t="s">
        <v>200</v>
      </c>
      <c r="H51" s="9" t="s">
        <v>201</v>
      </c>
      <c r="I51" s="9">
        <v>34190.080000000002</v>
      </c>
      <c r="J51" s="9">
        <v>0</v>
      </c>
      <c r="K51" s="7" t="s">
        <v>1</v>
      </c>
      <c r="L51" s="21">
        <v>1</v>
      </c>
    </row>
    <row r="52" spans="1:14" ht="45" x14ac:dyDescent="0.25">
      <c r="A52" s="35"/>
      <c r="B52" s="20" t="s">
        <v>181</v>
      </c>
      <c r="C52" s="5" t="s">
        <v>137</v>
      </c>
      <c r="D52" s="7"/>
      <c r="E52" s="7"/>
      <c r="F52" s="5" t="s">
        <v>74</v>
      </c>
      <c r="G52" s="9" t="s">
        <v>202</v>
      </c>
      <c r="H52" s="9" t="s">
        <v>203</v>
      </c>
      <c r="I52" s="9">
        <v>0</v>
      </c>
      <c r="J52" s="9">
        <v>0</v>
      </c>
      <c r="K52" s="22" t="s">
        <v>56</v>
      </c>
      <c r="L52" s="21"/>
    </row>
    <row r="53" spans="1:14" ht="30" x14ac:dyDescent="0.25">
      <c r="A53" s="35"/>
      <c r="B53" s="20" t="s">
        <v>182</v>
      </c>
      <c r="C53" s="26" t="s">
        <v>138</v>
      </c>
      <c r="D53" s="7">
        <v>46056</v>
      </c>
      <c r="E53" s="7">
        <v>46206</v>
      </c>
      <c r="F53" s="5" t="s">
        <v>25</v>
      </c>
      <c r="G53" s="9" t="s">
        <v>204</v>
      </c>
      <c r="H53" s="9" t="s">
        <v>205</v>
      </c>
      <c r="I53" s="9">
        <v>0</v>
      </c>
      <c r="J53" s="9">
        <v>0</v>
      </c>
      <c r="K53" s="7" t="s">
        <v>1</v>
      </c>
      <c r="L53" s="21">
        <v>0.77700000000000002</v>
      </c>
    </row>
    <row r="54" spans="1:14" ht="45" x14ac:dyDescent="0.25">
      <c r="A54" s="35"/>
      <c r="B54" s="20" t="s">
        <v>180</v>
      </c>
      <c r="C54" s="26" t="s">
        <v>139</v>
      </c>
      <c r="D54" s="7"/>
      <c r="E54" s="7"/>
      <c r="F54" s="5" t="s">
        <v>190</v>
      </c>
      <c r="G54" s="9" t="s">
        <v>206</v>
      </c>
      <c r="H54" s="9" t="s">
        <v>207</v>
      </c>
      <c r="I54" s="9">
        <v>0</v>
      </c>
      <c r="J54" s="9">
        <v>0</v>
      </c>
      <c r="K54" s="7" t="s">
        <v>13</v>
      </c>
      <c r="L54" s="21"/>
    </row>
    <row r="55" spans="1:14" ht="45" x14ac:dyDescent="0.25">
      <c r="A55" s="35"/>
      <c r="B55" s="20" t="s">
        <v>162</v>
      </c>
      <c r="C55" s="33" t="s">
        <v>140</v>
      </c>
      <c r="D55" s="7">
        <v>46120</v>
      </c>
      <c r="E55" s="7">
        <v>46150</v>
      </c>
      <c r="F55" s="5" t="s">
        <v>158</v>
      </c>
      <c r="G55" s="9" t="s">
        <v>208</v>
      </c>
      <c r="H55" s="9" t="s">
        <v>244</v>
      </c>
      <c r="I55" s="9">
        <v>537.59</v>
      </c>
      <c r="J55" s="9">
        <v>1206.98</v>
      </c>
      <c r="K55" s="7" t="s">
        <v>1</v>
      </c>
      <c r="L55" s="21">
        <v>1</v>
      </c>
    </row>
    <row r="56" spans="1:14" ht="30" x14ac:dyDescent="0.25">
      <c r="A56" s="35"/>
      <c r="B56" s="20" t="s">
        <v>179</v>
      </c>
      <c r="C56" s="26" t="s">
        <v>141</v>
      </c>
      <c r="D56" s="7">
        <v>46142</v>
      </c>
      <c r="E56" s="7">
        <v>46262</v>
      </c>
      <c r="F56" s="5" t="s">
        <v>191</v>
      </c>
      <c r="G56" s="9">
        <v>182176.05</v>
      </c>
      <c r="H56" s="9">
        <v>182176.05</v>
      </c>
      <c r="I56" s="19">
        <v>0</v>
      </c>
      <c r="J56" s="9">
        <v>0</v>
      </c>
      <c r="K56" s="7" t="s">
        <v>1</v>
      </c>
      <c r="L56" s="21">
        <v>0.2167</v>
      </c>
    </row>
    <row r="57" spans="1:14" ht="75" x14ac:dyDescent="0.25">
      <c r="A57" s="35"/>
      <c r="B57" s="20" t="s">
        <v>163</v>
      </c>
      <c r="C57" s="26" t="s">
        <v>142</v>
      </c>
      <c r="D57" s="7">
        <v>46080</v>
      </c>
      <c r="E57" s="7">
        <v>46230</v>
      </c>
      <c r="F57" s="5" t="s">
        <v>159</v>
      </c>
      <c r="G57" s="9" t="s">
        <v>209</v>
      </c>
      <c r="H57" s="9" t="s">
        <v>210</v>
      </c>
      <c r="I57" s="9">
        <v>0</v>
      </c>
      <c r="J57" s="9">
        <v>0</v>
      </c>
      <c r="K57" s="7" t="s">
        <v>1</v>
      </c>
      <c r="L57" s="21">
        <v>0.997</v>
      </c>
    </row>
    <row r="58" spans="1:14" ht="45" x14ac:dyDescent="0.25">
      <c r="A58" s="35"/>
      <c r="B58" s="20" t="s">
        <v>175</v>
      </c>
      <c r="C58" s="26" t="s">
        <v>143</v>
      </c>
      <c r="D58" s="7">
        <v>46090</v>
      </c>
      <c r="E58" s="7">
        <v>46210</v>
      </c>
      <c r="F58" s="5" t="s">
        <v>159</v>
      </c>
      <c r="G58" s="9" t="s">
        <v>211</v>
      </c>
      <c r="H58" s="9" t="s">
        <v>212</v>
      </c>
      <c r="I58" s="9">
        <v>0</v>
      </c>
      <c r="J58" s="9">
        <v>9250.18</v>
      </c>
      <c r="K58" s="7" t="s">
        <v>3</v>
      </c>
      <c r="L58" s="21">
        <v>1</v>
      </c>
      <c r="N58" s="35"/>
    </row>
    <row r="59" spans="1:14" ht="90" x14ac:dyDescent="0.25">
      <c r="A59" s="35"/>
      <c r="B59" s="20" t="s">
        <v>176</v>
      </c>
      <c r="C59" s="26" t="s">
        <v>144</v>
      </c>
      <c r="D59" s="7">
        <v>46085</v>
      </c>
      <c r="E59" s="7">
        <v>46205</v>
      </c>
      <c r="F59" s="5" t="s">
        <v>192</v>
      </c>
      <c r="G59" s="9" t="s">
        <v>213</v>
      </c>
      <c r="H59" s="9" t="s">
        <v>214</v>
      </c>
      <c r="I59" s="9">
        <v>0</v>
      </c>
      <c r="J59" s="9">
        <v>0</v>
      </c>
      <c r="K59" s="7" t="s">
        <v>1</v>
      </c>
      <c r="L59" s="21">
        <v>1</v>
      </c>
    </row>
    <row r="60" spans="1:14" ht="30" x14ac:dyDescent="0.25">
      <c r="A60" s="35"/>
      <c r="B60" s="20" t="s">
        <v>164</v>
      </c>
      <c r="C60" s="33" t="s">
        <v>145</v>
      </c>
      <c r="D60" s="7">
        <v>46084</v>
      </c>
      <c r="E60" s="7">
        <v>46144</v>
      </c>
      <c r="F60" s="5" t="s">
        <v>159</v>
      </c>
      <c r="G60" s="9" t="s">
        <v>215</v>
      </c>
      <c r="H60" s="9" t="s">
        <v>216</v>
      </c>
      <c r="I60" s="9">
        <v>0</v>
      </c>
      <c r="J60" s="9">
        <v>2369</v>
      </c>
      <c r="K60" s="7" t="s">
        <v>3</v>
      </c>
      <c r="L60" s="21">
        <v>1</v>
      </c>
    </row>
    <row r="61" spans="1:14" ht="120" x14ac:dyDescent="0.25">
      <c r="A61" s="35"/>
      <c r="B61" s="20" t="s">
        <v>167</v>
      </c>
      <c r="C61" s="32" t="s">
        <v>146</v>
      </c>
      <c r="D61" s="7">
        <v>46048</v>
      </c>
      <c r="E61" s="7">
        <v>46168</v>
      </c>
      <c r="F61" s="5" t="s">
        <v>159</v>
      </c>
      <c r="G61" s="9" t="s">
        <v>217</v>
      </c>
      <c r="H61" s="9" t="s">
        <v>218</v>
      </c>
      <c r="I61" s="9">
        <v>87694</v>
      </c>
      <c r="J61" s="9">
        <v>0</v>
      </c>
      <c r="K61" s="7" t="s">
        <v>3</v>
      </c>
      <c r="L61" s="21">
        <v>1</v>
      </c>
    </row>
    <row r="62" spans="1:14" ht="45" x14ac:dyDescent="0.25">
      <c r="A62" s="35"/>
      <c r="B62" s="20" t="s">
        <v>177</v>
      </c>
      <c r="C62" s="32" t="s">
        <v>147</v>
      </c>
      <c r="D62" s="7">
        <v>46078</v>
      </c>
      <c r="E62" s="7">
        <v>46138</v>
      </c>
      <c r="F62" s="5" t="s">
        <v>159</v>
      </c>
      <c r="G62" s="9" t="s">
        <v>219</v>
      </c>
      <c r="H62" s="9" t="s">
        <v>220</v>
      </c>
      <c r="I62" s="9">
        <v>67078.679999999993</v>
      </c>
      <c r="J62" s="9">
        <v>0</v>
      </c>
      <c r="K62" s="7" t="s">
        <v>1</v>
      </c>
      <c r="L62" s="21">
        <v>1</v>
      </c>
    </row>
    <row r="63" spans="1:14" ht="45" x14ac:dyDescent="0.25">
      <c r="A63" s="35"/>
      <c r="B63" s="20" t="s">
        <v>170</v>
      </c>
      <c r="C63" s="31" t="s">
        <v>148</v>
      </c>
      <c r="D63" s="18">
        <v>46128</v>
      </c>
      <c r="E63" s="18">
        <v>46248</v>
      </c>
      <c r="F63" s="5" t="s">
        <v>193</v>
      </c>
      <c r="G63" s="9" t="s">
        <v>221</v>
      </c>
      <c r="H63" s="9" t="s">
        <v>222</v>
      </c>
      <c r="I63" s="9">
        <v>0</v>
      </c>
      <c r="J63" s="9">
        <v>0</v>
      </c>
      <c r="K63" s="7" t="s">
        <v>1</v>
      </c>
      <c r="L63" s="21">
        <v>0.16900000000000001</v>
      </c>
    </row>
    <row r="64" spans="1:14" ht="63" x14ac:dyDescent="0.25">
      <c r="A64" s="35"/>
      <c r="B64" s="20" t="s">
        <v>178</v>
      </c>
      <c r="C64" s="31" t="s">
        <v>149</v>
      </c>
      <c r="D64" s="7">
        <v>46065</v>
      </c>
      <c r="E64" s="7">
        <v>46125</v>
      </c>
      <c r="F64" s="5" t="s">
        <v>159</v>
      </c>
      <c r="G64" s="9" t="s">
        <v>221</v>
      </c>
      <c r="H64" s="9" t="s">
        <v>222</v>
      </c>
      <c r="I64" s="9">
        <v>0</v>
      </c>
      <c r="J64" s="9">
        <v>2500.66</v>
      </c>
      <c r="K64" s="7" t="s">
        <v>3</v>
      </c>
      <c r="L64" s="21">
        <v>1</v>
      </c>
    </row>
    <row r="65" spans="1:14" ht="63" x14ac:dyDescent="0.25">
      <c r="A65" s="35"/>
      <c r="B65" s="20" t="s">
        <v>173</v>
      </c>
      <c r="C65" s="31" t="s">
        <v>150</v>
      </c>
      <c r="D65" s="7">
        <v>46080</v>
      </c>
      <c r="E65" s="7">
        <v>46140</v>
      </c>
      <c r="F65" s="5" t="s">
        <v>159</v>
      </c>
      <c r="G65" s="9" t="s">
        <v>223</v>
      </c>
      <c r="H65" s="9" t="s">
        <v>224</v>
      </c>
      <c r="I65" s="9">
        <v>0</v>
      </c>
      <c r="J65" s="9">
        <v>2790.96</v>
      </c>
      <c r="K65" s="7" t="s">
        <v>3</v>
      </c>
      <c r="L65" s="21">
        <v>1</v>
      </c>
    </row>
    <row r="66" spans="1:14" ht="78.75" x14ac:dyDescent="0.25">
      <c r="A66" s="35"/>
      <c r="B66" s="20" t="s">
        <v>172</v>
      </c>
      <c r="C66" s="31" t="s">
        <v>151</v>
      </c>
      <c r="D66" s="7">
        <v>46080</v>
      </c>
      <c r="E66" s="7">
        <v>46230</v>
      </c>
      <c r="F66" s="5" t="s">
        <v>159</v>
      </c>
      <c r="G66" s="9" t="s">
        <v>225</v>
      </c>
      <c r="H66" s="9" t="s">
        <v>226</v>
      </c>
      <c r="I66" s="9">
        <v>0</v>
      </c>
      <c r="J66" s="9">
        <v>0</v>
      </c>
      <c r="K66" s="7" t="s">
        <v>1</v>
      </c>
      <c r="L66" s="21">
        <v>1</v>
      </c>
    </row>
    <row r="67" spans="1:14" ht="15.75" x14ac:dyDescent="0.25">
      <c r="A67" s="35"/>
      <c r="B67" s="20" t="s">
        <v>169</v>
      </c>
      <c r="C67" s="31" t="s">
        <v>152</v>
      </c>
      <c r="D67" s="7">
        <v>46050</v>
      </c>
      <c r="E67" s="7">
        <v>46140</v>
      </c>
      <c r="F67" s="5" t="s">
        <v>159</v>
      </c>
      <c r="G67" s="9" t="s">
        <v>227</v>
      </c>
      <c r="H67" s="9" t="s">
        <v>228</v>
      </c>
      <c r="I67" s="9">
        <v>10422.959999999999</v>
      </c>
      <c r="J67" s="9">
        <v>13810.74</v>
      </c>
      <c r="K67" s="7" t="s">
        <v>3</v>
      </c>
      <c r="L67" s="21">
        <v>1</v>
      </c>
      <c r="N67" s="35"/>
    </row>
    <row r="68" spans="1:14" ht="47.25" x14ac:dyDescent="0.25">
      <c r="A68" s="34"/>
      <c r="B68" s="20" t="s">
        <v>195</v>
      </c>
      <c r="C68" s="31" t="s">
        <v>153</v>
      </c>
      <c r="D68" s="7"/>
      <c r="E68" s="7"/>
      <c r="F68" s="5" t="s">
        <v>160</v>
      </c>
      <c r="G68" s="9" t="s">
        <v>229</v>
      </c>
      <c r="H68" s="9" t="s">
        <v>230</v>
      </c>
      <c r="I68" s="9">
        <v>0</v>
      </c>
      <c r="J68" s="9">
        <v>0</v>
      </c>
      <c r="K68" s="22" t="s">
        <v>56</v>
      </c>
      <c r="L68" s="21"/>
    </row>
    <row r="69" spans="1:14" ht="47.25" x14ac:dyDescent="0.25">
      <c r="A69" s="35"/>
      <c r="B69" s="20" t="s">
        <v>171</v>
      </c>
      <c r="C69" s="31" t="s">
        <v>154</v>
      </c>
      <c r="D69" s="7">
        <v>46100</v>
      </c>
      <c r="E69" s="7">
        <v>46253</v>
      </c>
      <c r="F69" s="5" t="s">
        <v>159</v>
      </c>
      <c r="G69" s="9" t="s">
        <v>231</v>
      </c>
      <c r="H69" s="9" t="s">
        <v>243</v>
      </c>
      <c r="I69" s="9">
        <v>0</v>
      </c>
      <c r="J69" s="9">
        <v>0</v>
      </c>
      <c r="K69" s="7" t="s">
        <v>1</v>
      </c>
      <c r="L69" s="21">
        <v>0.99570000000000003</v>
      </c>
    </row>
    <row r="70" spans="1:14" ht="78.75" x14ac:dyDescent="0.25">
      <c r="A70" s="35"/>
      <c r="B70" s="20" t="s">
        <v>168</v>
      </c>
      <c r="C70" s="31" t="s">
        <v>155</v>
      </c>
      <c r="D70" s="7">
        <v>46142</v>
      </c>
      <c r="E70" s="7">
        <v>46202</v>
      </c>
      <c r="F70" s="5" t="s">
        <v>159</v>
      </c>
      <c r="G70" s="9" t="s">
        <v>232</v>
      </c>
      <c r="H70" s="9" t="s">
        <v>233</v>
      </c>
      <c r="I70" s="9">
        <v>0</v>
      </c>
      <c r="J70" s="9">
        <v>0</v>
      </c>
      <c r="K70" s="22" t="s">
        <v>1</v>
      </c>
      <c r="L70" s="21">
        <v>0</v>
      </c>
    </row>
    <row r="71" spans="1:14" ht="78.75" x14ac:dyDescent="0.25">
      <c r="A71" s="35"/>
      <c r="B71" s="20" t="s">
        <v>165</v>
      </c>
      <c r="C71" s="31" t="s">
        <v>156</v>
      </c>
      <c r="D71" s="7"/>
      <c r="E71" s="7"/>
      <c r="F71" s="5"/>
      <c r="G71" s="9" t="s">
        <v>236</v>
      </c>
      <c r="H71" s="9"/>
      <c r="I71" s="9">
        <v>0</v>
      </c>
      <c r="J71" s="9">
        <v>0</v>
      </c>
      <c r="K71" s="22" t="s">
        <v>56</v>
      </c>
      <c r="L71" s="21"/>
    </row>
    <row r="72" spans="1:14" ht="78.75" x14ac:dyDescent="0.25">
      <c r="A72" s="35"/>
      <c r="B72" s="20" t="s">
        <v>166</v>
      </c>
      <c r="C72" s="31" t="s">
        <v>157</v>
      </c>
      <c r="D72" s="7">
        <v>46113</v>
      </c>
      <c r="E72" s="7">
        <v>46173</v>
      </c>
      <c r="F72" s="5" t="s">
        <v>159</v>
      </c>
      <c r="G72" s="9" t="s">
        <v>234</v>
      </c>
      <c r="H72" s="9" t="s">
        <v>235</v>
      </c>
      <c r="I72" s="9">
        <v>0</v>
      </c>
      <c r="J72" s="9">
        <v>0</v>
      </c>
      <c r="K72" s="7" t="s">
        <v>1</v>
      </c>
      <c r="L72" s="21">
        <v>1</v>
      </c>
    </row>
    <row r="73" spans="1:14" ht="78.75" x14ac:dyDescent="0.25">
      <c r="A73" s="35"/>
      <c r="B73" s="20" t="s">
        <v>187</v>
      </c>
      <c r="C73" s="31" t="s">
        <v>184</v>
      </c>
      <c r="D73" s="38"/>
      <c r="E73" s="7"/>
      <c r="F73" s="5" t="s">
        <v>159</v>
      </c>
      <c r="G73" s="9" t="s">
        <v>237</v>
      </c>
      <c r="H73" s="9" t="s">
        <v>238</v>
      </c>
      <c r="I73" s="9">
        <v>0</v>
      </c>
      <c r="J73" s="9">
        <v>0</v>
      </c>
      <c r="K73" s="22" t="s">
        <v>56</v>
      </c>
      <c r="L73" s="21"/>
    </row>
    <row r="74" spans="1:14" ht="47.25" x14ac:dyDescent="0.25">
      <c r="A74" s="35"/>
      <c r="B74" s="20" t="s">
        <v>188</v>
      </c>
      <c r="C74" s="31" t="s">
        <v>185</v>
      </c>
      <c r="D74" s="38"/>
      <c r="E74" s="7"/>
      <c r="F74" s="5" t="s">
        <v>161</v>
      </c>
      <c r="G74" s="9" t="s">
        <v>239</v>
      </c>
      <c r="H74" s="9" t="s">
        <v>240</v>
      </c>
      <c r="I74" s="9">
        <v>0</v>
      </c>
      <c r="J74" s="9">
        <v>0</v>
      </c>
      <c r="K74" s="22" t="s">
        <v>56</v>
      </c>
      <c r="L74" s="21"/>
    </row>
    <row r="75" spans="1:14" ht="47.25" x14ac:dyDescent="0.25">
      <c r="A75" s="35"/>
      <c r="B75" s="20" t="s">
        <v>189</v>
      </c>
      <c r="C75" s="31" t="s">
        <v>186</v>
      </c>
      <c r="D75" s="38"/>
      <c r="E75" s="7"/>
      <c r="F75" s="5" t="s">
        <v>194</v>
      </c>
      <c r="G75" s="9" t="s">
        <v>241</v>
      </c>
      <c r="H75" s="9" t="s">
        <v>242</v>
      </c>
      <c r="I75" s="9">
        <v>0</v>
      </c>
      <c r="J75" s="9">
        <v>0</v>
      </c>
      <c r="K75" s="22" t="s">
        <v>56</v>
      </c>
      <c r="L75" s="21"/>
    </row>
    <row r="76" spans="1:14" x14ac:dyDescent="0.25">
      <c r="B76" s="40" t="s">
        <v>55</v>
      </c>
      <c r="C76" s="40"/>
      <c r="D76" s="40"/>
      <c r="E76" s="40"/>
      <c r="F76" s="40"/>
      <c r="G76" s="40"/>
      <c r="H76" s="40"/>
      <c r="I76" s="40"/>
      <c r="J76" s="24"/>
      <c r="K76" s="19" t="s">
        <v>2</v>
      </c>
      <c r="L76" s="39" t="s">
        <v>247</v>
      </c>
    </row>
    <row r="77" spans="1:14" x14ac:dyDescent="0.25">
      <c r="B77" s="40"/>
      <c r="C77" s="40"/>
      <c r="D77" s="40"/>
      <c r="E77" s="40"/>
      <c r="F77" s="40"/>
      <c r="G77" s="40"/>
      <c r="H77" s="40"/>
      <c r="I77" s="40"/>
      <c r="J77" s="24"/>
      <c r="K77" s="19" t="s">
        <v>3</v>
      </c>
      <c r="L77" s="39"/>
    </row>
    <row r="78" spans="1:14" x14ac:dyDescent="0.25">
      <c r="B78" s="40"/>
      <c r="C78" s="40"/>
      <c r="D78" s="40"/>
      <c r="E78" s="40"/>
      <c r="F78" s="40"/>
      <c r="G78" s="40"/>
      <c r="H78" s="40"/>
      <c r="I78" s="40"/>
      <c r="J78" s="24"/>
      <c r="K78" s="23" t="s">
        <v>13</v>
      </c>
      <c r="L78" s="39"/>
    </row>
    <row r="79" spans="1:14" ht="30" x14ac:dyDescent="0.25">
      <c r="B79" s="40"/>
      <c r="C79" s="40"/>
      <c r="D79" s="40"/>
      <c r="E79" s="40"/>
      <c r="F79" s="40"/>
      <c r="G79" s="40"/>
      <c r="H79" s="40"/>
      <c r="I79" s="40"/>
      <c r="J79" s="24"/>
      <c r="K79" s="22" t="s">
        <v>56</v>
      </c>
      <c r="L79" s="39"/>
    </row>
    <row r="80" spans="1:14" x14ac:dyDescent="0.25">
      <c r="B80" s="40"/>
      <c r="C80" s="40"/>
      <c r="D80" s="40"/>
      <c r="E80" s="40"/>
      <c r="F80" s="40"/>
      <c r="G80" s="40"/>
      <c r="H80" s="40"/>
      <c r="I80" s="40"/>
      <c r="J80" s="24"/>
      <c r="K80" s="5" t="s">
        <v>1</v>
      </c>
      <c r="L80" s="39"/>
    </row>
    <row r="82" spans="7:15" x14ac:dyDescent="0.25">
      <c r="G82" s="14"/>
      <c r="O82" s="3"/>
    </row>
    <row r="83" spans="7:15" x14ac:dyDescent="0.2">
      <c r="H83" s="15"/>
      <c r="O83" s="3"/>
    </row>
    <row r="84" spans="7:15" x14ac:dyDescent="0.25">
      <c r="O84" s="3"/>
    </row>
    <row r="85" spans="7:15" x14ac:dyDescent="0.25">
      <c r="O85" s="3"/>
    </row>
    <row r="86" spans="7:15" x14ac:dyDescent="0.25">
      <c r="O86" s="3"/>
    </row>
  </sheetData>
  <autoFilter ref="B2:L80" xr:uid="{00000000-0009-0000-0000-000000000000}"/>
  <mergeCells count="2">
    <mergeCell ref="L76:L80"/>
    <mergeCell ref="B76:I80"/>
  </mergeCells>
  <conditionalFormatting sqref="K1:K1048576">
    <cfRule type="cellIs" dxfId="7" priority="2" operator="equal">
      <formula>"Judicial"</formula>
    </cfRule>
    <cfRule type="cellIs" dxfId="6" priority="3" operator="equal">
      <formula>"Suspensa"</formula>
    </cfRule>
    <cfRule type="cellIs" dxfId="5" priority="4" operator="equal">
      <formula>"Concluída"</formula>
    </cfRule>
    <cfRule type="cellIs" dxfId="4" priority="5" operator="equal">
      <formula>"Paralisada"</formula>
    </cfRule>
    <cfRule type="cellIs" dxfId="3" priority="6" operator="equal">
      <formula>"Em Andamento"</formula>
    </cfRule>
  </conditionalFormatting>
  <conditionalFormatting sqref="K30:K41">
    <cfRule type="cellIs" dxfId="2" priority="85" operator="equal">
      <formula>"Pendente de Ordem de Início"</formula>
    </cfRule>
  </conditionalFormatting>
  <conditionalFormatting sqref="K43:K75">
    <cfRule type="cellIs" dxfId="1" priority="1" operator="equal">
      <formula>"Pendente de Ordem de Início"</formula>
    </cfRule>
  </conditionalFormatting>
  <conditionalFormatting sqref="K79">
    <cfRule type="cellIs" dxfId="0" priority="122" operator="equal">
      <formula>"Pendente de Ordem de Início"</formula>
    </cfRule>
  </conditionalFormatting>
  <dataValidations count="2">
    <dataValidation type="list" allowBlank="1" showInputMessage="1" showErrorMessage="1" sqref="K80:K1048576 K1:K29 K76:K78 K44 K42" xr:uid="{00000000-0002-0000-0000-000000000000}">
      <formula1>"Em Andamento, Paralisada, Concluída, Suspensa,"</formula1>
    </dataValidation>
    <dataValidation type="list" allowBlank="1" showInputMessage="1" showErrorMessage="1" sqref="K79 K30:K41 K43 K45:K75" xr:uid="{00000000-0002-0000-0000-000001000000}">
      <formula1>"Em Andamento, Paralisada, Concluída, Suspensa, Pendente de Ordem de Início,"</formula1>
    </dataValidation>
  </dataValidations>
  <hyperlinks>
    <hyperlink ref="B43" r:id="rId1" location="/consultaLicitacao/detalhesLicitacao/eyJudW1lcm9Ub3RhbCI6NDc5NiwidGlwb0F2YWxpYWNhbyI6IkciLCJhZG1pbmlzdHJhY2FvIjoxLCJ0aXBvIjoiUCIsIm1vc3RyYUxpbmsiOnRydWV9" xr:uid="{00000000-0004-0000-0000-000000000000}"/>
    <hyperlink ref="B3" r:id="rId2" location="/consultaLicitacao/detalhesLicitacao/eyJudW1lcm9Ub3RhbCI6NTIzOSwidGlwb0F2YWxpYWNhbyI6IkciLCJhZG1pbmlzdHJhY2FvIjoxLCJ0aXBvIjoiUCIsIm1vc3RyYUxpbmsiOnRydWV9" xr:uid="{00000000-0004-0000-0000-000001000000}"/>
    <hyperlink ref="B4" r:id="rId3" location="/consultaLicitacao/detalhesLicitacao/eyJudW1lcm9Ub3RhbCI6NDk3NywidGlwb0F2YWxpYWNhbyI6IkciLCJhZG1pbmlzdHJhY2FvIjoxLCJ0aXBvIjoiUCIsIm1vc3RyYUxpbmsiOnRydWV9" xr:uid="{00000000-0004-0000-0000-000002000000}"/>
    <hyperlink ref="B9" r:id="rId4" location="/consultaLicitacao/detalhesLicitacao/eyJudW1lcm9Ub3RhbCI6NTM1NCwidGlwb0F2YWxpYWNhbyI6IkciLCJhZG1pbmlzdHJhY2FvIjoxLCJ0aXBvIjoiUCIsIm1vc3RyYUxpbmsiOnRydWV9" xr:uid="{00000000-0004-0000-0000-000003000000}"/>
    <hyperlink ref="B5" r:id="rId5" location="/consultaLicitacao/detalhesLicitacao/eyJudW1lcm9Ub3RhbCI6NDk3NiwidGlwb0F2YWxpYWNhbyI6IkciLCJhZG1pbmlzdHJhY2FvIjoxLCJ0aXBvIjoiVCIsIm1vc3RyYUxpbmsiOnRydWV9" xr:uid="{00000000-0004-0000-0000-000004000000}"/>
    <hyperlink ref="B42" r:id="rId6" location="/consultaLicitacao/detalhesLicitacao/eyJudW1lcm9Ub3RhbCI6NTEwMiwidGlwb0F2YWxpYWNhbyI6IkciLCJhZG1pbmlzdHJhY2FvIjoxLCJ0aXBvIjoiUCIsIm1vc3RyYUxpbmsiOnRydWV9" xr:uid="{00000000-0004-0000-0000-000005000000}"/>
    <hyperlink ref="B6" r:id="rId7" location="/consultaLicitacao/detalhesLicitacao/eyJudW1lcm9Ub3RhbCI6NDg4OSwidGlwb0F2YWxpYWNhbyI6IkciLCJhZG1pbmlzdHJhY2FvIjoxLCJ0aXBvIjoiUCIsIm1vc3RyYUxpbmsiOnRydWV9" xr:uid="{00000000-0004-0000-0000-000006000000}"/>
    <hyperlink ref="B7" r:id="rId8" location="/consultaLicitacao/detalhesLicitacao/eyJudW1lcm9Ub3RhbCI6NTE3OSwidGlwb0F2YWxpYWNhbyI6IkciLCJhZG1pbmlzdHJhY2FvIjoxLCJ0aXBvIjoiUCIsIm1vc3RyYUxpbmsiOnRydWV9" xr:uid="{00000000-0004-0000-0000-000007000000}"/>
    <hyperlink ref="B20" r:id="rId9" location="/consultaLicitacao/detalhesLicitacao/eyJudW1lcm9Ub3RhbCI6NTEzMSwidGlwb0F2YWxpYWNhbyI6IkciLCJhZG1pbmlzdHJhY2FvIjoxLCJ0aXBvIjoiUCIsIm1vc3RyYUxpbmsiOnRydWV9" xr:uid="{00000000-0004-0000-0000-000008000000}"/>
    <hyperlink ref="B18" r:id="rId10" location="/consultaLicitacao/detalhesLicitacao/eyJudW1lcm9Ub3RhbCI6NTA1MiwidGlwb0F2YWxpYWNhbyI6IkciLCJhZG1pbmlzdHJhY2FvIjoxLCJ0aXBvIjoiUCIsIm1vc3RyYUxpbmsiOnRydWV9" xr:uid="{00000000-0004-0000-0000-000009000000}"/>
    <hyperlink ref="B19" r:id="rId11" location="/consultaLicitacao/detalhesLicitacao/eyJudW1lcm9Ub3RhbCI6NTA0OCwidGlwb0F2YWxpYWNhbyI6IkciLCJhZG1pbmlzdHJhY2FvIjoxLCJ0aXBvIjoiUCIsIm1vc3RyYUxpbmsiOnRydWV9" xr:uid="{00000000-0004-0000-0000-00000A000000}"/>
    <hyperlink ref="B21" r:id="rId12" location="/consultaLicitacao/detalhesLicitacao/eyJudW1lcm9Ub3RhbCI6NTAzMiwidGlwb0F2YWxpYWNhbyI6IkciLCJhZG1pbmlzdHJhY2FvIjoxLCJ0aXBvIjoiUCIsIm1vc3RyYUxpbmsiOnRydWV9" xr:uid="{00000000-0004-0000-0000-00000B000000}"/>
    <hyperlink ref="B8" r:id="rId13" location="/consultaLicitacao/detalhesLicitacao/eyJudW1lcm9Ub3RhbCI6NDE5NCwidGlwb0F2YWxpYWNhbyI6IkwiLCJhZG1pbmlzdHJhY2FvIjoxLCJ0aXBvIjoiUCIsIm1vc3RyYUxpbmsiOnRydWV9" xr:uid="{00000000-0004-0000-0000-00000C000000}"/>
    <hyperlink ref="B22" r:id="rId14" location="/consultaLicitacao/detalhesLicitacao/eyJudW1lcm9Ub3RhbCI6NTA4NiwidGlwb0F2YWxpYWNhbyI6IkciLCJhZG1pbmlzdHJhY2FvIjoxLCJ0aXBvIjoiUCIsIm1vc3RyYUxpbmsiOnRydWV9" xr:uid="{00000000-0004-0000-0000-00000D000000}"/>
    <hyperlink ref="B23" r:id="rId15" location="/consultaLicitacao/detalhesLicitacao/eyJudW1lcm9Ub3RhbCI6NTEwNCwidGlwb0F2YWxpYWNhbyI6IkwiLCJhZG1pbmlzdHJhY2FvIjoxLCJ0aXBvIjoiUCIsIm1vc3RyYUxpbmsiOnRydWV9" xr:uid="{00000000-0004-0000-0000-00000E000000}"/>
    <hyperlink ref="B24" r:id="rId16" location="/consultaLicitacao/detalhesLicitacao/eyJudW1lcm9Ub3RhbCI6NTEwNCwidGlwb0F2YWxpYWNhbyI6IkwiLCJhZG1pbmlzdHJhY2FvIjoxLCJ0aXBvIjoiUCIsIm1vc3RyYUxpbmsiOnRydWV9" xr:uid="{00000000-0004-0000-0000-00000F000000}"/>
    <hyperlink ref="B25" r:id="rId17" location="/consultaLicitacao/detalhesLicitacao/eyJudW1lcm9Ub3RhbCI6NTEwNCwidGlwb0F2YWxpYWNhbyI6IkwiLCJhZG1pbmlzdHJhY2FvIjoxLCJ0aXBvIjoiUCIsIm1vc3RyYUxpbmsiOnRydWV9" xr:uid="{00000000-0004-0000-0000-000010000000}"/>
    <hyperlink ref="B26" r:id="rId18" location="/consultaLicitacao/detalhesLicitacao/eyJudW1lcm9Ub3RhbCI6NDkwNiwidGlwb0F2YWxpYWNhbyI6IkciLCJhZG1pbmlzdHJhY2FvIjoxLCJ0aXBvIjoiUCIsIm1vc3RyYUxpbmsiOnRydWV9" xr:uid="{00000000-0004-0000-0000-000011000000}"/>
    <hyperlink ref="B27" r:id="rId19" location="/consultaLicitacao/detalhesLicitacao/eyJudW1lcm9Ub3RhbCI6NTEwNSwidGlwb0F2YWxpYWNhbyI6IkciLCJhZG1pbmlzdHJhY2FvIjoxLCJ0aXBvIjoiUCIsIm1vc3RyYUxpbmsiOnRydWV9" xr:uid="{00000000-0004-0000-0000-000012000000}"/>
    <hyperlink ref="B28" r:id="rId20" location="/consultaLicitacao/detalhesLicitacao/eyJudW1lcm9Ub3RhbCI6NTA2NSwidGlwb0F2YWxpYWNhbyI6IkciLCJhZG1pbmlzdHJhY2FvIjoxLCJ0aXBvIjoiUCIsIm1vc3RyYUxpbmsiOnRydWV9" xr:uid="{00000000-0004-0000-0000-000013000000}"/>
    <hyperlink ref="B14" r:id="rId21" location="/consultaLicitacao/detalhesLicitacao/eyJudW1lcm9Ub3RhbCI6NTEyMywidGlwb0F2YWxpYWNhbyI6IkciLCJhZG1pbmlzdHJhY2FvIjoxLCJ0aXBvIjoiUCIsIm1vc3RyYUxpbmsiOnRydWV9" xr:uid="{00000000-0004-0000-0000-000014000000}"/>
    <hyperlink ref="B15" r:id="rId22" location="/consultaLicitacao/detalhesLicitacao/eyJudW1lcm9Ub3RhbCI6NTEwMywidGlwb0F2YWxpYWNhbyI6IkciLCJhZG1pbmlzdHJhY2FvIjoxLCJ0aXBvIjoiUCIsIm1vc3RyYUxpbmsiOnRydWV9" xr:uid="{00000000-0004-0000-0000-000015000000}"/>
    <hyperlink ref="B16" r:id="rId23" location="/consultaLicitacao/detalhesLicitacao/eyJudW1lcm9Ub3RhbCI6NTE2NSwidGlwb0F2YWxpYWNhbyI6IkciLCJhZG1pbmlzdHJhY2FvIjoxLCJ0aXBvIjoiUCIsIm1vc3RyYUxpbmsiOnRydWV9" xr:uid="{00000000-0004-0000-0000-000016000000}"/>
    <hyperlink ref="B34" r:id="rId24" location="/consultaLicitacao/detalhesLicitacao/eyJudW1lcm9Ub3RhbCI6NTEzMywidGlwb0F2YWxpYWNhbyI6IkciLCJhZG1pbmlzdHJhY2FvIjoxLCJ0aXBvIjoiUCIsIm1vc3RyYUxpbmsiOnRydWV9" xr:uid="{00000000-0004-0000-0000-000017000000}"/>
    <hyperlink ref="B35" r:id="rId25" location="/consultaLicitacao/detalhesLicitacao/eyJudW1lcm9Ub3RhbCI6NTA2MywidGlwb0F2YWxpYWNhbyI6IkciLCJhZG1pbmlzdHJhY2FvIjoxLCJ0aXBvIjoiUCIsIm1vc3RyYUxpbmsiOnRydWV9" xr:uid="{00000000-0004-0000-0000-000018000000}"/>
    <hyperlink ref="B36" r:id="rId26" location="/consultaLicitacao/detalhesLicitacao/eyJudW1lcm9Ub3RhbCI6NTA4NywidGlwb0F2YWxpYWNhbyI6IkciLCJhZG1pbmlzdHJhY2FvIjoxLCJ0aXBvIjoiUCIsIm1vc3RyYUxpbmsiOnRydWV9" xr:uid="{00000000-0004-0000-0000-000019000000}"/>
    <hyperlink ref="B10" r:id="rId27" location="/consultaLicitacao/detalhesLicitacao/eyJudW1lcm9Ub3RhbCI6NDkwOCwidGlwb0F2YWxpYWNhbyI6IkciLCJhZG1pbmlzdHJhY2FvIjoxLCJ0aXBvIjoiUCIsIm1vc3RyYUxpbmsiOnRydWV9" xr:uid="{00000000-0004-0000-0000-00001A000000}"/>
    <hyperlink ref="B38" r:id="rId28" location="/consultaLicitacao/detalhesLicitacao/eyJudW1lcm9Ub3RhbCI6NDk4MiwidGlwb0F2YWxpYWNhbyI6IkciLCJhZG1pbmlzdHJhY2FvIjoxLCJ0aXBvIjoiUCIsIm1vc3RyYUxpbmsiOnRydWV9" xr:uid="{00000000-0004-0000-0000-00001B000000}"/>
    <hyperlink ref="B39" r:id="rId29" location="/consultaLicitacao/detalhesLicitacao/eyJudW1lcm9Ub3RhbCI6NTAyOSwidGlwb0F2YWxpYWNhbyI6IkciLCJhZG1pbmlzdHJhY2FvIjoxLCJ0aXBvIjoiUCIsIm1vc3RyYUxpbmsiOnRydWV9" xr:uid="{00000000-0004-0000-0000-00001C000000}"/>
    <hyperlink ref="B17" r:id="rId30" location="/consultaLicitacao/detalhesLicitacao/eyJudW1lcm9Ub3RhbCI6NTI4MSwidGlwb0F2YWxpYWNhbyI6IkciLCJhZG1pbmlzdHJhY2FvIjoxLCJ0aXBvIjoiUCIsIm1vc3RyYUxpbmsiOnRydWV9" xr:uid="{00000000-0004-0000-0000-00001D000000}"/>
    <hyperlink ref="B29" r:id="rId31" location="/consultaLicitacao/detalhesLicitacao/eyJudW1lcm9Ub3RhbCI6NDkyMywidGlwb0F2YWxpYWNhbyI6IkciLCJhZG1pbmlzdHJhY2FvIjoxLCJ0aXBvIjoiUCIsIm1vc3RyYUxpbmsiOnRydWV9" xr:uid="{00000000-0004-0000-0000-00001E000000}"/>
    <hyperlink ref="B31" r:id="rId32" location="/consultaLicitacao/detalhesLicitacao/eyJudW1lcm9Ub3RhbCI6NTM1MSwidGlwb0F2YWxpYWNhbyI6IkciLCJhZG1pbmlzdHJhY2FvIjoxLCJ0aXBvIjoiUCIsIm1vc3RyYUxpbmsiOnRydWV9" xr:uid="{00000000-0004-0000-0000-00001F000000}"/>
    <hyperlink ref="B32" r:id="rId33" location="/consultaLicitacao/detalhesLicitacao/eyJudW1lcm9Ub3RhbCI6NTQwMywidGlwb0F2YWxpYWNhbyI6IkciLCJhZG1pbmlzdHJhY2FvIjoxLCJ0aXBvIjoiUCIsIm1vc3RyYUxpbmsiOnRydWV9" xr:uid="{00000000-0004-0000-0000-000020000000}"/>
    <hyperlink ref="B13" r:id="rId34" location="/consultaLicitacao/detalhesLicitacao/eyJudW1lcm9Ub3RhbCI6NDk3OSwidGlwb0F2YWxpYWNhbyI6IkciLCJhZG1pbmlzdHJhY2FvIjoxLCJ0aXBvIjoiUCIsIm1vc3RyYUxpbmsiOnRydWV9" xr:uid="{00000000-0004-0000-0000-000021000000}"/>
    <hyperlink ref="B11" r:id="rId35" location="/consultaLicitacao/detalhesLicitacao/eyJudW1lcm9Ub3RhbCI6NTUxNSwidGlwb0F2YWxpYWNhbyI6IkciLCJhZG1pbmlzdHJhY2FvIjoxLCJ0aXBvIjoiUCIsIm1vc3RyYUxpbmsiOnRydWV9" xr:uid="{00000000-0004-0000-0000-000022000000}"/>
    <hyperlink ref="B12" r:id="rId36" location="/consultaContrato/detalhesContrato/eyJzZXF1ZW5jaWEiOjIwNTksImV4ZXJjaWNpbyI6IjIwMjUiLCJudW1lcm8iOjEyMn0=" xr:uid="{00000000-0004-0000-0000-000023000000}"/>
    <hyperlink ref="B37" r:id="rId37" location="/consultaLicitacao/detalhesLicitacao/eyJudW1lcm9Ub3RhbCI6NTM2MCwidGlwb0F2YWxpYWNhbyI6IkkiLCJhZG1pbmlzdHJhY2FvIjoxLCJ0aXBvIjoiUCIsIm1vc3RyYUxpbmsiOnRydWV9" xr:uid="{00000000-0004-0000-0000-000024000000}"/>
    <hyperlink ref="B40" r:id="rId38" location="/consultaLicitacao/detalhesLicitacao/eyJudW1lcm9Ub3RhbCI6NTA1OCwidGlwb0F2YWxpYWNhbyI6IkciLCJhZG1pbmlzdHJhY2FvIjoxLCJ0aXBvIjoiUCIsIm1vc3RyYUxpbmsiOnRydWV9" xr:uid="{00000000-0004-0000-0000-000025000000}"/>
    <hyperlink ref="B33" r:id="rId39" location="/consultaLicitacao/detalhesLicitacao/eyJudW1lcm9Ub3RhbCI6NTUxMiwidGlwb0F2YWxpYWNhbyI6IkciLCJhZG1pbmlzdHJhY2FvIjoxLCJ0aXBvIjoiUCIsIm1vc3RyYUxpbmsiOnRydWV9" xr:uid="{00000000-0004-0000-0000-000026000000}"/>
    <hyperlink ref="B41" r:id="rId40" location="/consultaLicitacao/detalhesLicitacao/eyJudW1lcm9Ub3RhbCI6NTI1MSwidGlwb0F2YWxpYWNhbyI6IkciLCJhZG1pbmlzdHJhY2FvIjoxLCJ0aXBvIjoiUCIsIm1vc3RyYUxpbmsiOnRydWV9" xr:uid="{00000000-0004-0000-0000-000027000000}"/>
    <hyperlink ref="B44" r:id="rId41" location="/consultaLicitacao/detalhesLicitacao/eyJudW1lcm9Ub3RhbCI6NTYwMiwidGlwb0F2YWxpYWNhbyI6IkciLCJhZG1pbmlzdHJhY2FvIjoxLCJ0aXBvIjoiUCIsIm1vc3RyYUxpbmsiOnRydWV9" xr:uid="{00000000-0004-0000-0000-000028000000}"/>
    <hyperlink ref="B45" r:id="rId42" location="/consultaLicitacao/detalhesLicitacao/eyJudW1lcm9Ub3RhbCI6NTU5NSwidGlwb0F2YWxpYWNhbyI6IkciLCJhZG1pbmlzdHJhY2FvIjoxLCJ0aXBvIjoiUCIsIm1vc3RyYUxpbmsiOnRydWV9" xr:uid="{00000000-0004-0000-0000-000029000000}"/>
    <hyperlink ref="B46" r:id="rId43" location="/consultaContrato/detalhesContrato/eyJzZXF1ZW5jaWEiOjIxODMsImV4ZXJjaWNpbyI6IjIwMjUiLCJudW1lcm8iOjIxMn0=" xr:uid="{00000000-0004-0000-0000-00002A000000}"/>
    <hyperlink ref="B47" r:id="rId44" location="/consultaContrato/detalhesContrato/eyJzZXF1ZW5jaWEiOjE5MjQsImV4ZXJjaWNpbyI6IjIwMjUiLCJudW1lcm8iOjUyfQ==" xr:uid="{00000000-0004-0000-0000-00002B000000}"/>
    <hyperlink ref="B55" r:id="rId45" location="/consultaLicitacao/detalhesLicitacao/eyJudW1lcm9Ub3RhbCI6NTY4NywidGlwb0F2YWxpYWNhbyI6IkciLCJhZG1pbmlzdHJhY2FvIjoxLCJ0aXBvIjoiUCIsIm1vc3RyYUxpbmsiOnRydWV9" xr:uid="{00000000-0004-0000-0000-00002C000000}"/>
    <hyperlink ref="B57" r:id="rId46" location="/consultaLicitacao/detalhesLicitacao/eyJudW1lcm9Ub3RhbCI6NTcwNywidGlwb0F2YWxpYWNhbyI6IkciLCJhZG1pbmlzdHJhY2FvIjoxLCJ0aXBvIjoiUCIsIm1vc3RyYUxpbmsiOnRydWV9" xr:uid="{00000000-0004-0000-0000-00002D000000}"/>
    <hyperlink ref="B60" r:id="rId47" location="/consultaLicitacao/detalhesLicitacao/eyJudW1lcm9Ub3RhbCI6NTcxMCwidGlwb0F2YWxpYWNhbyI6IkciLCJhZG1pbmlzdHJhY2FvIjoxLCJ0aXBvIjoiUCIsIm1vc3RyYUxpbmsiOnRydWV9" xr:uid="{00000000-0004-0000-0000-00002E000000}"/>
    <hyperlink ref="B71" r:id="rId48" location="/consultaLicitacao/detalhesLicitacao/eyJudW1lcm9Ub3RhbCI6NTg0OSwidGlwb0F2YWxpYWNhbyI6IkciLCJhZG1pbmlzdHJhY2FvIjoxLCJ0aXBvIjoiUCIsIm1vc3RyYUxpbmsiOnRydWV9" xr:uid="{00000000-0004-0000-0000-00002F000000}"/>
    <hyperlink ref="B72" r:id="rId49" location="/consultaLicitacao/detalhesLicitacao/eyJudW1lcm9Ub3RhbCI6NTg2NiwidGlwb0F2YWxpYWNhbyI6IkwiLCJhZG1pbmlzdHJhY2FvIjoxLCJ0aXBvIjoiUCIsIm1vc3RyYUxpbmsiOnRydWV9" xr:uid="{00000000-0004-0000-0000-000030000000}"/>
    <hyperlink ref="B61" r:id="rId50" location="/consultaLicitacao/detalhesLicitacao/eyJudW1lcm9Ub3RhbCI6NTcwOSwidGlwb0F2YWxpYWNhbyI6IkciLCJhZG1pbmlzdHJhY2FvIjoxLCJ0aXBvIjoiUCIsIm1vc3RyYUxpbmsiOnRydWV9" xr:uid="{00000000-0004-0000-0000-000031000000}"/>
    <hyperlink ref="B70" r:id="rId51" location="/consultaLicitacao/detalhesLicitacao/eyJudW1lcm9Ub3RhbCI6NTg0OCwidGlwb0F2YWxpYWNhbyI6IkciLCJhZG1pbmlzdHJhY2FvIjoxLCJ0aXBvIjoiUCIsIm1vc3RyYUxpbmsiOnRydWV9" xr:uid="{00000000-0004-0000-0000-000032000000}"/>
    <hyperlink ref="B67" r:id="rId52" location="/consultaLicitacao/detalhesLicitacao/eyJudW1lcm9Ub3RhbCI6NTY0NiwidGlwb0F2YWxpYWNhbyI6IkciLCJhZG1pbmlzdHJhY2FvIjoxLCJ0aXBvIjoiUCIsIm1vc3RyYUxpbmsiOnRydWV9" xr:uid="{00000000-0004-0000-0000-000033000000}"/>
    <hyperlink ref="B63" r:id="rId53" location="/consultaLicitacao/detalhesLicitacao/eyJudW1lcm9Ub3RhbCI6NTczNSwidGlwb0F2YWxpYWNhbyI6IkciLCJhZG1pbmlzdHJhY2FvIjoxLCJ0aXBvIjoiUCIsIm1vc3RyYUxpbmsiOnRydWV9" xr:uid="{00000000-0004-0000-0000-000034000000}"/>
    <hyperlink ref="B69" r:id="rId54" location="/consultaLicitacao/detalhesLicitacao/eyJudW1lcm9Ub3RhbCI6NTg1MiwidGlwb0F2YWxpYWNhbyI6IkciLCJhZG1pbmlzdHJhY2FvIjoxLCJ0aXBvIjoiUCIsIm1vc3RyYUxpbmsiOnRydWV9" xr:uid="{00000000-0004-0000-0000-000035000000}"/>
    <hyperlink ref="B66" r:id="rId55" location="/consultaLicitacao/detalhesLicitacao/eyJudW1lcm9Ub3RhbCI6NTY4OSwidGlwb0F2YWxpYWNhbyI6IkciLCJhZG1pbmlzdHJhY2FvIjoxLCJ0aXBvIjoiUCIsIm1vc3RyYUxpbmsiOnRydWV9" xr:uid="{00000000-0004-0000-0000-000036000000}"/>
    <hyperlink ref="B65" r:id="rId56" location="/consultaLicitacao/detalhesLicitacao/eyJudW1lcm9Ub3RhbCI6NTcxNSwidGlwb0F2YWxpYWNhbyI6IkciLCJhZG1pbmlzdHJhY2FvIjoxLCJ0aXBvIjoiUCIsIm1vc3RyYUxpbmsiOnRydWV9" xr:uid="{00000000-0004-0000-0000-000037000000}"/>
    <hyperlink ref="B50" r:id="rId57" location="/consultaLicitacao/detalhesLicitacao/eyJudW1lcm9Ub3RhbCI6NTEzMCwidGlwb0F2YWxpYWNhbyI6IkwiLCJhZG1pbmlzdHJhY2FvIjoxLCJ0aXBvIjoiUCIsIm1vc3RyYUxpbmsiOnRydWV9" xr:uid="{00000000-0004-0000-0000-000038000000}"/>
    <hyperlink ref="B48:B49" r:id="rId58" location="/consultaLicitacao/detalhesLicitacao/eyJudW1lcm9Ub3RhbCI6NTEzMCwidGlwb0F2YWxpYWNhbyI6IkwiLCJhZG1pbmlzdHJhY2FvIjoxLCJ0aXBvIjoiUCIsIm1vc3RyYUxpbmsiOnRydWV9" display="Concorrência n.° 39/2024" xr:uid="{00000000-0004-0000-0000-000039000000}"/>
    <hyperlink ref="B58" r:id="rId59" location="/consultaLicitacao/detalhesLicitacao/eyJudW1lcm9Ub3RhbCI6NTcwOCwidGlwb0F2YWxpYWNhbyI6IkciLCJhZG1pbmlzdHJhY2FvIjoxLCJ0aXBvIjoiUCIsIm1vc3RyYUxpbmsiOnRydWV9" xr:uid="{00000000-0004-0000-0000-00003A000000}"/>
    <hyperlink ref="B59" r:id="rId60" location="/consultaLicitacao/detalhesLicitacao/eyJudW1lcm9Ub3RhbCI6NTcwNiwidGlwb0F2YWxpYWNhbyI6IkciLCJhZG1pbmlzdHJhY2FvIjoxLCJ0aXBvIjoiUCIsIm1vc3RyYUxpbmsiOnRydWV9" xr:uid="{00000000-0004-0000-0000-00003B000000}"/>
    <hyperlink ref="B62" r:id="rId61" location="/consultaLicitacao/detalhesLicitacao/eyJudW1lcm9Ub3RhbCI6NTcyMCwidGlwb0F2YWxpYWNhbyI6IkciLCJhZG1pbmlzdHJhY2FvIjoxLCJ0aXBvIjoiUCIsIm1vc3RyYUxpbmsiOnRydWV9" xr:uid="{00000000-0004-0000-0000-00003C000000}"/>
    <hyperlink ref="B64" r:id="rId62" location="/consultaLicitacao/detalhesLicitacao/eyJudW1lcm9Ub3RhbCI6NTczNCwidGlwb0F2YWxpYWNhbyI6IkciLCJhZG1pbmlzdHJhY2FvIjoxLCJ0aXBvIjoiUCIsIm1vc3RyYUxpbmsiOnRydWV9" xr:uid="{00000000-0004-0000-0000-00003D000000}"/>
    <hyperlink ref="B56" r:id="rId63" location="/consultaLicitacao/detalhesLicitacao/eyJudW1lcm9Ub3RhbCI6NTU3MiwidGlwb0F2YWxpYWNhbyI6IkkiLCJhZG1pbmlzdHJhY2FvIjoxLCJ0aXBvIjoiUCIsIm1vc3RyYUxpbmsiOnRydWV9" xr:uid="{00000000-0004-0000-0000-00003E000000}"/>
    <hyperlink ref="B54" r:id="rId64" location="/consultaLicitacao/detalhesLicitacao/eyJudW1lcm9Ub3RhbCI6NTY3MiwidGlwb0F2YWxpYWNhbyI6IkciLCJhZG1pbmlzdHJhY2FvIjoxLCJ0aXBvIjoiUCIsIm1vc3RyYUxpbmsiOnRydWV9" xr:uid="{00000000-0004-0000-0000-00003F000000}"/>
    <hyperlink ref="B52" r:id="rId65" location="/consultaLicitacao/detalhesLicitacao/eyJudW1lcm9Ub3RhbCI6NTU4MSwidGlwb0F2YWxpYWNhbyI6IkciLCJhZG1pbmlzdHJhY2FvIjoxLCJ0aXBvIjoiUCIsIm1vc3RyYUxpbmsiOnRydWV9" xr:uid="{00000000-0004-0000-0000-000040000000}"/>
    <hyperlink ref="B53" r:id="rId66" location="/consultaLicitacao/detalhesLicitacao/eyJudW1lcm9Ub3RhbCI6NTYxMiwidGlwb0F2YWxpYWNhbyI6IkciLCJhZG1pbmlzdHJhY2FvIjoxLCJ0aXBvIjoiUCIsIm1vc3RyYUxpbmsiOnRydWV9" xr:uid="{00000000-0004-0000-0000-000041000000}"/>
    <hyperlink ref="B51" r:id="rId67" location="/consultaLicitacao/detalhesLicitacao/eyJudW1lcm9Ub3RhbCI6NTYxMCwidGlwb0F2YWxpYWNhbyI6IkciLCJhZG1pbmlzdHJhY2FvIjoxLCJ0aXBvIjoiRCIsIm1vc3RyYUxpbmsiOnRydWV9" xr:uid="{00000000-0004-0000-0000-000042000000}"/>
    <hyperlink ref="B73:B75" r:id="rId68" location="/consultaLicitacao/detalhesLicitacao/eyJudW1lcm9Ub3RhbCI6NTg2NiwidGlwb0F2YWxpYWNhbyI6IkwiLCJhZG1pbmlzdHJhY2FvIjoxLCJ0aXBvIjoiUCIsIm1vc3RyYUxpbmsiOnRydWV9" display="Concorrência n.° 7/2026" xr:uid="{00000000-0004-0000-0000-000043000000}"/>
    <hyperlink ref="B73" r:id="rId69" location="/consultaLicitacao/detalhesLicitacao/eyJudW1lcm9Ub3RhbCI6NTg0NywidGlwb0F2YWxpYWNhbyI6IkciLCJhZG1pbmlzdHJhY2FvIjoxLCJ0aXBvIjoiUCIsIm1vc3RyYUxpbmsiOnRydWV9" xr:uid="{00000000-0004-0000-0000-000044000000}"/>
    <hyperlink ref="B74" r:id="rId70" location="/consultaLicitacao/detalhesLicitacao/eyJudW1lcm9Ub3RhbCI6NTc0MSwidGlwb0F2YWxpYWNhbyI6IkciLCJhZG1pbmlzdHJhY2FvIjoxLCJ0aXBvIjoiUCIsIm1vc3RyYUxpbmsiOnRydWV9" xr:uid="{00000000-0004-0000-0000-000045000000}"/>
    <hyperlink ref="B75" r:id="rId71" location="/consultaLicitacao/detalhesLicitacao/eyJudW1lcm9Ub3RhbCI6NTg0NiwidGlwb0F2YWxpYWNhbyI6IkciLCJhZG1pbmlzdHJhY2FvIjoxLCJ0aXBvIjoiUCIsIm1vc3RyYUxpbmsiOnRydWV9" xr:uid="{00000000-0004-0000-0000-000046000000}"/>
    <hyperlink ref="B68" r:id="rId72" location="/consultaLicitacao/detalhesLicitacao/eyJudW1lcm9Ub3RhbCI6NTY1NCwidGlwb0F2YWxpYWNhbyI6IkciLCJhZG1pbmlzdHJhY2FvIjoxLCJ0aXBvIjoiUCIsIm1vc3RyYUxpbmsiOnRydWV9" xr:uid="{00000000-0004-0000-0000-000047000000}"/>
  </hyperlinks>
  <pageMargins left="0.25" right="0.25" top="0.75" bottom="0.75" header="0.3" footer="0.3"/>
  <pageSetup paperSize="9" scale="63" orientation="landscape" r:id="rId73"/>
  <legacy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 de Obras Públicas</vt:lpstr>
      <vt:lpstr>'Consulta de Obras Públicas'!Area_de_impressao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Roberto Gauterio Jardim</dc:creator>
  <cp:lastModifiedBy>Tatiana Ludwig</cp:lastModifiedBy>
  <cp:lastPrinted>2026-06-01T19:04:27Z</cp:lastPrinted>
  <dcterms:created xsi:type="dcterms:W3CDTF">2015-06-05T18:19:34Z</dcterms:created>
  <dcterms:modified xsi:type="dcterms:W3CDTF">2026-06-08T18:32:01Z</dcterms:modified>
</cp:coreProperties>
</file>